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90" windowWidth="12120" windowHeight="7110" tabRatio="598"/>
  </bookViews>
  <sheets>
    <sheet name="Catalogue 2016" sheetId="1" r:id="rId1"/>
    <sheet name="Commande 2016" sheetId="2" r:id="rId2"/>
  </sheets>
  <definedNames>
    <definedName name="_xlnm._FilterDatabase" localSheetId="0" hidden="1">'Catalogue 2016'!$A$1:$L$37</definedName>
    <definedName name="_xlnm._FilterDatabase" localSheetId="1" hidden="1">'Commande 2016'!$C$1:$C$56</definedName>
    <definedName name="_xlnm.Print_Area" localSheetId="1">'Commande 2016'!$A:$D</definedName>
  </definedNames>
  <calcPr calcId="145621"/>
</workbook>
</file>

<file path=xl/calcChain.xml><?xml version="1.0" encoding="utf-8"?>
<calcChain xmlns="http://schemas.openxmlformats.org/spreadsheetml/2006/main">
  <c r="C47" i="2" l="1"/>
  <c r="B47" i="2"/>
  <c r="A47" i="2"/>
  <c r="D47" i="2" s="1"/>
  <c r="C46" i="2"/>
  <c r="B46" i="2"/>
  <c r="A46" i="2"/>
  <c r="D46" i="2" s="1"/>
  <c r="C45" i="2"/>
  <c r="B45" i="2"/>
  <c r="A45" i="2"/>
  <c r="D45" i="2" s="1"/>
  <c r="G40" i="1"/>
  <c r="G39" i="1"/>
  <c r="G38" i="1"/>
  <c r="G37" i="1" l="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B44" i="2" l="1"/>
  <c r="A44" i="2"/>
  <c r="B43" i="2"/>
  <c r="A43" i="2"/>
  <c r="B42" i="2"/>
  <c r="A42" i="2"/>
  <c r="B41" i="2"/>
  <c r="A41" i="2"/>
  <c r="B40" i="2"/>
  <c r="A40" i="2"/>
  <c r="B39" i="2"/>
  <c r="A39" i="2"/>
  <c r="B38" i="2"/>
  <c r="A38" i="2"/>
  <c r="B37" i="2"/>
  <c r="A37" i="2"/>
  <c r="B36" i="2"/>
  <c r="A36" i="2"/>
  <c r="B35" i="2"/>
  <c r="A35" i="2"/>
  <c r="B34" i="2"/>
  <c r="A34" i="2"/>
  <c r="B33" i="2"/>
  <c r="A33" i="2"/>
  <c r="B32" i="2"/>
  <c r="A32" i="2"/>
  <c r="B31" i="2"/>
  <c r="A31" i="2"/>
  <c r="B30" i="2"/>
  <c r="A30" i="2"/>
  <c r="B29" i="2"/>
  <c r="A29" i="2"/>
  <c r="B28" i="2"/>
  <c r="A28" i="2"/>
  <c r="B27" i="2"/>
  <c r="A27" i="2"/>
  <c r="B26" i="2"/>
  <c r="A26" i="2"/>
  <c r="B25" i="2"/>
  <c r="A25" i="2"/>
  <c r="B24" i="2"/>
  <c r="A24" i="2"/>
  <c r="B23" i="2"/>
  <c r="A23" i="2"/>
  <c r="B22" i="2"/>
  <c r="A22" i="2"/>
  <c r="B21" i="2"/>
  <c r="A21" i="2"/>
  <c r="B20" i="2"/>
  <c r="A20" i="2"/>
  <c r="B19" i="2"/>
  <c r="A19" i="2"/>
  <c r="B18" i="2"/>
  <c r="A18" i="2"/>
  <c r="B17" i="2"/>
  <c r="A17" i="2"/>
  <c r="B16" i="2"/>
  <c r="A16" i="2"/>
  <c r="B15" i="2"/>
  <c r="A15" i="2"/>
  <c r="B14" i="2"/>
  <c r="A14" i="2"/>
  <c r="B13" i="2"/>
  <c r="A13" i="2"/>
  <c r="B12" i="2"/>
  <c r="A12" i="2"/>
  <c r="B11" i="2"/>
  <c r="A11" i="2"/>
  <c r="B10" i="2"/>
  <c r="A10" i="2"/>
  <c r="C37" i="2"/>
  <c r="D37" i="2" l="1"/>
  <c r="C44" i="2"/>
  <c r="D44" i="2" s="1"/>
  <c r="C43" i="2"/>
  <c r="D43" i="2" s="1"/>
  <c r="C42" i="2"/>
  <c r="D42" i="2" s="1"/>
  <c r="C41" i="2"/>
  <c r="D41" i="2" s="1"/>
  <c r="C40" i="2"/>
  <c r="D40" i="2" s="1"/>
  <c r="C39" i="2"/>
  <c r="D39" i="2" s="1"/>
  <c r="C38" i="2"/>
  <c r="D38" i="2" s="1"/>
  <c r="C36" i="2"/>
  <c r="D36" i="2" s="1"/>
  <c r="C35" i="2"/>
  <c r="D35" i="2" s="1"/>
  <c r="C34" i="2"/>
  <c r="D34" i="2" s="1"/>
  <c r="C33" i="2"/>
  <c r="D33" i="2" s="1"/>
  <c r="C32" i="2"/>
  <c r="D32" i="2" s="1"/>
  <c r="C31" i="2"/>
  <c r="D31" i="2" s="1"/>
  <c r="C30" i="2"/>
  <c r="D30" i="2" s="1"/>
  <c r="C29" i="2"/>
  <c r="D29" i="2" s="1"/>
  <c r="C28" i="2"/>
  <c r="D28" i="2" s="1"/>
  <c r="C27" i="2"/>
  <c r="D27" i="2" s="1"/>
  <c r="C26" i="2"/>
  <c r="D26" i="2" s="1"/>
  <c r="C25" i="2"/>
  <c r="D25" i="2" s="1"/>
  <c r="C24" i="2"/>
  <c r="D24" i="2" s="1"/>
  <c r="I2" i="1"/>
  <c r="A9" i="2"/>
  <c r="B9" i="2"/>
  <c r="I6" i="1" l="1"/>
  <c r="C13" i="2"/>
  <c r="D13" i="2" s="1"/>
  <c r="I10" i="1"/>
  <c r="C17" i="2"/>
  <c r="D17" i="2" s="1"/>
  <c r="I14" i="1"/>
  <c r="C21" i="2"/>
  <c r="D21" i="2" s="1"/>
  <c r="I4" i="1"/>
  <c r="C11" i="2"/>
  <c r="D11" i="2" s="1"/>
  <c r="I8" i="1"/>
  <c r="C15" i="2"/>
  <c r="D15" i="2" s="1"/>
  <c r="I12" i="1"/>
  <c r="C19" i="2"/>
  <c r="D19" i="2" s="1"/>
  <c r="I16" i="1"/>
  <c r="C23" i="2"/>
  <c r="D23" i="2" s="1"/>
  <c r="C9" i="2"/>
  <c r="D9" i="2" s="1"/>
  <c r="I5" i="1"/>
  <c r="C12" i="2"/>
  <c r="D12" i="2" s="1"/>
  <c r="I9" i="1"/>
  <c r="C16" i="2"/>
  <c r="D16" i="2" s="1"/>
  <c r="I13" i="1"/>
  <c r="C20" i="2"/>
  <c r="D20" i="2" s="1"/>
  <c r="I3" i="1"/>
  <c r="C10" i="2"/>
  <c r="D10" i="2" s="1"/>
  <c r="I7" i="1"/>
  <c r="C14" i="2"/>
  <c r="D14" i="2" s="1"/>
  <c r="I11" i="1"/>
  <c r="C18" i="2"/>
  <c r="D18" i="2" s="1"/>
  <c r="I15" i="1"/>
  <c r="C22" i="2"/>
  <c r="D22" i="2" s="1"/>
  <c r="D49" i="2" l="1"/>
  <c r="D51" i="2" s="1"/>
</calcChain>
</file>

<file path=xl/sharedStrings.xml><?xml version="1.0" encoding="utf-8"?>
<sst xmlns="http://schemas.openxmlformats.org/spreadsheetml/2006/main" count="258" uniqueCount="157">
  <si>
    <t>Variété</t>
  </si>
  <si>
    <t>Code NAGC</t>
  </si>
  <si>
    <t>Flor.</t>
  </si>
  <si>
    <t>Hybrideur</t>
  </si>
  <si>
    <t>ann. intro</t>
  </si>
  <si>
    <t>Prix SGQ</t>
  </si>
  <si>
    <t>Nb sacs</t>
  </si>
  <si>
    <t>Mt</t>
  </si>
  <si>
    <t>Qt.</t>
  </si>
  <si>
    <t>M</t>
  </si>
  <si>
    <t>Fischer</t>
  </si>
  <si>
    <t>EM</t>
  </si>
  <si>
    <t>LM</t>
  </si>
  <si>
    <t>Frazee</t>
  </si>
  <si>
    <t>Peeters</t>
  </si>
  <si>
    <t>Turk</t>
  </si>
  <si>
    <t>E</t>
  </si>
  <si>
    <t>Total</t>
  </si>
  <si>
    <t xml:space="preserve">Prénom et nom: </t>
  </si>
  <si>
    <t>Adresse:</t>
  </si>
  <si>
    <t xml:space="preserve"> 2:</t>
  </si>
  <si>
    <t>Téléphone:</t>
  </si>
  <si>
    <t>Nb Sacs</t>
  </si>
  <si>
    <t>VARIETE</t>
  </si>
  <si>
    <t>(    ) Veillez me faire parvenir mes cormus par la poste</t>
  </si>
  <si>
    <t>GRAND TOTAL =</t>
  </si>
  <si>
    <r>
      <t>Joindre votre chèque à l’ordre de la</t>
    </r>
    <r>
      <rPr>
        <sz val="12"/>
        <rFont val="Times New Roman"/>
        <family val="1"/>
      </rPr>
      <t xml:space="preserve"> </t>
    </r>
    <r>
      <rPr>
        <b/>
        <u/>
        <sz val="12"/>
        <rFont val="Times New Roman"/>
        <family val="1"/>
      </rPr>
      <t>Société des Glaïeuls du Québec</t>
    </r>
  </si>
  <si>
    <t>Couleur</t>
  </si>
  <si>
    <t>Blanc</t>
  </si>
  <si>
    <t>Rose Léger</t>
  </si>
  <si>
    <t>Lavande Léger</t>
  </si>
  <si>
    <t>Rose Médium</t>
  </si>
  <si>
    <t>Rouge Médium</t>
  </si>
  <si>
    <t>Orange Médium</t>
  </si>
  <si>
    <t>Violet Médium</t>
  </si>
  <si>
    <t>Snoek J&amp;P</t>
  </si>
  <si>
    <t>Description</t>
  </si>
  <si>
    <t>VENTE PAR LA POSTE ou INTERNET</t>
  </si>
  <si>
    <t xml:space="preserve">M </t>
  </si>
  <si>
    <t>Glaïeul tricolore de teinte bleue.  Bleu foncé sur le haut des pétales devant blanchâtre dans la partie moyenne de la fleur avec infusion de ton bourgogne sur les sépales inférieurs.  Rebord légèrement ondulé.  Spécimen très prolifique.  Fleur coupée de longue durée.</t>
  </si>
  <si>
    <t>Envoyez à:</t>
  </si>
  <si>
    <t>Jean-Yves Dolbec</t>
  </si>
  <si>
    <t>427, rg Presqu'île</t>
  </si>
  <si>
    <t>Saint-Damase (Québec)</t>
  </si>
  <si>
    <t>J0H 1J0</t>
  </si>
  <si>
    <t>Hollande</t>
  </si>
  <si>
    <t xml:space="preserve">Je suis: </t>
  </si>
  <si>
    <t>Non Membre</t>
  </si>
  <si>
    <t>Membre</t>
  </si>
  <si>
    <t>Euer</t>
  </si>
  <si>
    <t>TAMPICO</t>
  </si>
  <si>
    <t>VISTA</t>
  </si>
  <si>
    <t>Couleur rose pâle sur le haut des pétales avec infusion rose bourgogne sur les pétales inférieurs.  Pétales légèrement ondulés et très bon placement des fleurons.  Très haut avec une tige de 80 cm.</t>
  </si>
  <si>
    <t>Jaune Médium</t>
  </si>
  <si>
    <t>BLACKIE</t>
  </si>
  <si>
    <t>BRILLIANCE</t>
  </si>
  <si>
    <t>FLORA RED</t>
  </si>
  <si>
    <t>LAVENDER MAIDEN</t>
  </si>
  <si>
    <t>ROMANCE</t>
  </si>
  <si>
    <t xml:space="preserve">ROSE TREAT    </t>
  </si>
  <si>
    <t>Fleur rouge presque noire. Pétales veloutés. Hampe florale très haute.</t>
  </si>
  <si>
    <t>Glaïeul de couleur rouge orangé uniforme à pétales légèrement ondulés.  Bonne disposition des fleurons.  Tiges de 75 cm de longueur.</t>
  </si>
  <si>
    <t>Excellente fleur rouge. Hampe florale très droite.</t>
  </si>
  <si>
    <t>Sprinkle</t>
  </si>
  <si>
    <t>Excellent cultivar de ton riche lavande pâle sur la partie moyenne et supérieure de la fleur accentué par ce même ton lavande plus foncé dans le centre de la fleur, le tout harmonisé par la texture épaisse des pétales à rebord très ondulés.  Le placement des fleurons, sur les tiges florales de plus de 70 cm, était excellent.  Très prolifique.</t>
  </si>
  <si>
    <t>Glaïeul de couleur rose lavande médium dans la partie supérieure de la fleur devenant blanc crème dans son centre.  Bonne disposition des fleurons portés sur des tiges florales 75 cm de longueur.  Hauteur de 150 cm dans le champ.</t>
  </si>
  <si>
    <t>Klutey</t>
  </si>
  <si>
    <t>Fleur de teinte rose plutôt inhabituelle; la coloration est plus pâle à la gorge et le pétale inférieur porte un dard blanc. De plus, les pétales sont ondulés et épais.</t>
  </si>
  <si>
    <t>Rouge Noir</t>
  </si>
  <si>
    <t>Lavande Médium</t>
  </si>
  <si>
    <t>Violet Foncé</t>
  </si>
  <si>
    <t>5L+M</t>
  </si>
  <si>
    <t>AMSTERDAM</t>
  </si>
  <si>
    <t>BANANARAMA</t>
  </si>
  <si>
    <t>BLUE GIANT</t>
  </si>
  <si>
    <t>BLUEBERRY ICE</t>
  </si>
  <si>
    <t>EARLY DISPLAY</t>
  </si>
  <si>
    <t>FIRE &amp; ICE</t>
  </si>
  <si>
    <t>NOVA LUX</t>
  </si>
  <si>
    <t>OLD SPICE</t>
  </si>
  <si>
    <t>OVATIE</t>
  </si>
  <si>
    <t>PLUM TART</t>
  </si>
  <si>
    <t>RANG TIME</t>
  </si>
  <si>
    <t>STARFISH</t>
  </si>
  <si>
    <t xml:space="preserve">Glaïeul de ton crème blanchâtre immaculé à pétales aux rebords légèrement ondulés.  Plants de  1 m 60 et plus avec hampes florales de 80 cm avec une très bonne disposition des fleurons.  </t>
  </si>
  <si>
    <t>VE</t>
  </si>
  <si>
    <t>Partners</t>
  </si>
  <si>
    <t>Spécimen très hâtif de ton jaune moyen brillant avec un ton orangé très pâle sur le labelle.  La hauteur des plants est de 1 m 50 et le hampe florale est de 80 cm.  La disposition des fleurons est très bonne avec des  rebords légèrement ondulés.</t>
  </si>
  <si>
    <t>Fleur de couleur violet foncé avec une large gorge blanche et pétale à rebords légèrement ondulés.  Très prolifique.  Tiges de 75-80 cm, très haut dans le champ.</t>
  </si>
  <si>
    <t>Snoek</t>
  </si>
  <si>
    <t>Glaïeul de couleur bleu profond givré devenant un peu plus pâle dans la gorge.  Fleurons à rebords légèrement ondulés.  Variété commerciale en bonne santé.</t>
  </si>
  <si>
    <t xml:space="preserve">E </t>
  </si>
  <si>
    <t>Fleur rose uni portant d’élégants fleurons. Une des premières variétés à fleurir. Excellente fleur coupée.</t>
  </si>
  <si>
    <t>L</t>
  </si>
  <si>
    <t>Walker</t>
  </si>
  <si>
    <t>Une combinaison frappante de rose et jaune sur des pétales devenant rose foncé sur l'extérieur.  Tiges florales de 70 cm de longueur à rebords très ondulés.</t>
  </si>
  <si>
    <t>K&amp;M</t>
  </si>
  <si>
    <t>Fleur de couleur jaune avec une légère teinte de rouge dans la gorge.  Hauteur des plants 1 m 40 avec tiges florales plutôt courtes de 70 cm.  Excellente santé très robuste et prolifique.</t>
  </si>
  <si>
    <t>Fleur grise teintée de rose avec une tache d’un vibrant orange à la gorge. Épi floral muni de 23 fleurons. Hampe florale de plus de 5 pi. Coloration nouvelle très spéciale.</t>
  </si>
  <si>
    <t>Fleur d'un riche ton orange flamboyant moyen avec une infusion de jaune moyen très brillant dans le labelle.  Très bonne disposition des fleurons  et la disposition des fleurons à rebords légèrement ondulés.  Hauteur des plants de 1 m 50 et plus avec tiges florales de 80 cm.</t>
  </si>
  <si>
    <t>Fleur de couleur pourpre foncé toujours très appréciée.  Bonne disposition des fleurons à rebords moyennement ondulés.  Hauteur des plants de 1 m 50 avec tiges florales de 80 cm.</t>
  </si>
  <si>
    <t>Spécimen de ton ton lavande moyen sur le contour avec un large ton blanc crème dans la gorge et le labelle.  Bonne disposition des fleurons à rebords légèrement ondulés.  Hauteur des plants de 1 m 30 et tiges florales de 70 cm.</t>
  </si>
  <si>
    <t>Apfel</t>
  </si>
  <si>
    <t>Fleur de couleur saumon-orange exotique sensationnelle à bien des égards.  Les fleurons de texture cireuse sont très ondulés et en pointes d’aiguille.  Le pétale inférieur porte une empreinte orange foncée avec un dard frappant ajoutant à son éclat.  De placement formel, ce glaïeul impressionne lors des expositions.</t>
  </si>
  <si>
    <t>(   )  Je prendrai possession lors de la vente au Centre Angrignon</t>
  </si>
  <si>
    <t>Frais de Poste $10.00 +</t>
  </si>
  <si>
    <t>ALASKA</t>
  </si>
  <si>
    <t>ANTOON VERBERK</t>
  </si>
  <si>
    <t>BLUE TROPIC</t>
  </si>
  <si>
    <t>CHIT CHAT</t>
  </si>
  <si>
    <t>FASHIONABLE</t>
  </si>
  <si>
    <t>FORTE ROSA</t>
  </si>
  <si>
    <t>FRAGRANT LADY</t>
  </si>
  <si>
    <t>FROSTY WHITE</t>
  </si>
  <si>
    <t>MANHATTAN</t>
  </si>
  <si>
    <t>MY ROSE</t>
  </si>
  <si>
    <t>OLYMPIC FLAME</t>
  </si>
  <si>
    <t>ORANGE DREAM</t>
  </si>
  <si>
    <t>PETER PEARS</t>
  </si>
  <si>
    <t>PURPLE HAZE</t>
  </si>
  <si>
    <t>RED SENSATION</t>
  </si>
  <si>
    <t>ROSE SUPREME</t>
  </si>
  <si>
    <t>STAR PERFORMER</t>
  </si>
  <si>
    <t>TALL DARK BLUE</t>
  </si>
  <si>
    <t xml:space="preserve">VERONICA     </t>
  </si>
  <si>
    <t>Glaïeul de couleur blanc pur.  Très bonne disposition des fleurons avec tiges florales de 75 cm, très haut dans le champ, près de 2 m.</t>
  </si>
  <si>
    <t>Glaïeul de couleur rouge moyen uniforme à toute la surface de la fleur avec des pétales à rebords légèrement ondulés avec une très bonne disposition des fleurons portés sur des tiges de plus de 65 cm de longueur.</t>
  </si>
  <si>
    <t>Spécimen de Hollande d'un ton violet foncé s'étalant sur toute la surface des pétales à rebords légèrement ondulés.  Très bonne disposition des fleurons avec tige florale rigide et très robuste de 70 cm de longueur.</t>
  </si>
  <si>
    <t xml:space="preserve">Glaïeul de couleur rose fuchsia moyen sur presque toute la surface de la fleur avec un centre blanc crème et un ton rose fuchsia plus foncé sur des pétales aux rebords modérément ondulés.  Glaïeul de haute taille dans le champ, 1m 80, avec une très bonne disposition des fleurons. </t>
  </si>
  <si>
    <t>Fleur d'un rose fuchsia brillant avec des pointes pâles et des pétales rose plus foncé.  Bonne fleur coupée.  Tiges florales de 23-25 pouces.</t>
  </si>
  <si>
    <t>Glaïeul rose saumon moyen brillant.   Hauteur de 1 m 55 et plus avec une très bonne  disposition des fleurons à rebords légèrement ondulés.  Tiges florales de 70 cm de longueur.</t>
  </si>
  <si>
    <t xml:space="preserve">Fleur composée de 3 tons de couleur.  Rose fuchsia moyen très brillant sur le contour des pétales à rebords très ondulés, rose fuchsia plus pâle avec un ton jaune crème dans le centre de la lèvre inférieure.  Très bonne disposition des fleurons avec tiges de 80 cm de longueur.  Ce glaïeul dégage une agréable et légère odeur tôt le matin et tard en soirée.  </t>
  </si>
  <si>
    <t>Fleur blanc pur. Pétales ondulés. Hampe très haute.</t>
  </si>
  <si>
    <t>Cultivar de ton rouge foncé à rebords légèrement ondulés.  Hauteur des plants de 1 m 65 avec une très bonne  disposition des fleurons et tiges florales de 75 à 80 cm de longueur.</t>
  </si>
  <si>
    <t>Fleur d’un ton rose lavande léger sur les pétales supérieurs accentué par ce même ton rose lavande moyen à plus foncé sur les pétales inférieurs  contrastant avec la teinte crème et jaunâtre de sa gorge.  Le tout en harmonie avec le rebord des pétales très ondulés.  La tige florale est de 70 à 75 cm de longueur.  Le positionnement formel des ses fleurons en font un excellent sujet pour les expositions.</t>
  </si>
  <si>
    <t>Fleur de couleur orangé saumon moyen dans la partie supérieure des pétales contrastant avec la couleur blanchâtre de la partie moyenne et centrale.  Pétales à rebord légèrement ondulés.  Hauteur des plants de 1 m60 à 1 m70.  Très bonne disposition des fleurons portés sur des tiges florales de 75 cm de longueur.</t>
  </si>
  <si>
    <t>Fleur de couleur orange foncé sur le haut des pétales devenant jaune dans la partie inférieure de la fleur.  Pétales très ondulés.  Tige florale de 75 cm de longueur.  Bon placement des fleurons.</t>
  </si>
  <si>
    <t>Glaïeul de couleur saumon.  Hauteur des plants de 1 m60.  Bonne disposition des fleurons portés sur des tiges florales de 65 cm de longueur.</t>
  </si>
  <si>
    <t>Fleur d'un magnifique pourpre violacé; les épis floraux affichent une richesse veloutée propre à cette teinte. La hampe florale peut mesurer 65 cm de longueur.</t>
  </si>
  <si>
    <t>Fleur rouge clair.  Bonne disposition des fleurons portés sur des tiges florales 75 cm de longueur.  Hauteur de 150 cm dans le champ.</t>
  </si>
  <si>
    <t xml:space="preserve">Cultivar à grosses fleurs aux pétales légèrement ondulés.  Couleur rose saumon moyen avec un ton blanchâtre dans la gorge et une fine ligne crème au milieu de chaque pétale.  Hauteur des plants de 1 m 60 et plus avec une très bonne disposition des fleurons et tiges florales de de 80 cm de longueur.  </t>
  </si>
  <si>
    <t>Glaïeul composé d’un ton lavande foncé dans la partie supérieure de la fleur, devenant plus pâle dans sa partie moyenne.  Fine ligne blanche au milieu des pétales avec une tache rouge bourgogne foncé sur la lèvre.  Variété All America pouvant atteindre 1m 80 avec des tiges de plus de 85 cm.  La très bonne disposition des fleurons en a fait un Top 10 dès 2007.</t>
  </si>
  <si>
    <t>Fleur d’un beau bleu profond très hâtive. Épi floral de plus de 30 po. Variété vigoureuse à fleurons bien alignés.</t>
  </si>
  <si>
    <t>Fleur lavande foncé. Variété haute.</t>
  </si>
  <si>
    <t>Rosé Léger</t>
  </si>
  <si>
    <t>Rosé Pâle</t>
  </si>
  <si>
    <t>Rosé Médium</t>
  </si>
  <si>
    <t>Rouge Foncé</t>
  </si>
  <si>
    <t>Cendré Léger</t>
  </si>
  <si>
    <t>Pourpre</t>
  </si>
  <si>
    <t>Lavande Foncé</t>
  </si>
  <si>
    <t>Rose Pâle</t>
  </si>
  <si>
    <t>Fischer-Madson</t>
  </si>
  <si>
    <t>Madeson</t>
  </si>
  <si>
    <t>Alleman</t>
  </si>
  <si>
    <t>Summerville</t>
  </si>
  <si>
    <t>Hartline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</si>
</sst>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_-* #,##0.00\ &quot;$&quot;\-;_-* &quot;-&quot;??\ &quot;$&quot;_-;_-@_-"/>
    <numFmt numFmtId="165" formatCode="#,##0.00\ &quot;$&quot;"/>
  </numFmts>
  <fonts count="10" x14ac:knownFonts="1">
    <font>
      <sz val="10"/>
      <name val="Arial"/>
    </font>
    <font>
      <sz val="12"/>
      <name val="Times New Roman"/>
      <family val="1"/>
    </font>
    <font>
      <b/>
      <sz val="12"/>
      <name val="Times New Roman"/>
      <family val="1"/>
    </font>
    <font>
      <b/>
      <sz val="10"/>
      <name val="Times New Roman"/>
      <family val="1"/>
    </font>
    <font>
      <b/>
      <u/>
      <sz val="12"/>
      <name val="Times New Roman"/>
      <family val="1"/>
    </font>
    <font>
      <b/>
      <sz val="10"/>
      <name val="Arial"/>
      <family val="2"/>
    </font>
    <font>
      <b/>
      <sz val="10"/>
      <name val="Arial"/>
    </font>
    <font>
      <b/>
      <u/>
      <sz val="10"/>
      <name val="Arial"/>
      <family val="2"/>
    </font>
    <font>
      <sz val="10"/>
      <name val="Times New Roman"/>
      <family val="1"/>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xf numFmtId="0" fontId="3" fillId="0" borderId="0" xfId="0" applyFont="1"/>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0" fillId="0" borderId="0" xfId="0" applyBorder="1" applyAlignment="1"/>
    <xf numFmtId="0" fontId="3" fillId="0" borderId="0" xfId="0" applyFont="1" applyBorder="1" applyAlignment="1"/>
    <xf numFmtId="164" fontId="3" fillId="0" borderId="0" xfId="0" applyNumberFormat="1" applyFont="1" applyFill="1" applyBorder="1" applyAlignment="1">
      <alignment horizontal="center" vertical="top"/>
    </xf>
    <xf numFmtId="164" fontId="2" fillId="0" borderId="0" xfId="0" applyNumberFormat="1" applyFont="1" applyBorder="1" applyAlignment="1">
      <alignment horizontal="center" wrapText="1"/>
    </xf>
    <xf numFmtId="164" fontId="0" fillId="0" borderId="0" xfId="0" applyNumberFormat="1" applyBorder="1" applyAlignment="1"/>
    <xf numFmtId="164" fontId="3" fillId="0" borderId="0" xfId="0" applyNumberFormat="1" applyFont="1" applyBorder="1" applyAlignment="1">
      <alignment horizontal="center" vertical="top" wrapText="1"/>
    </xf>
    <xf numFmtId="164" fontId="3" fillId="0" borderId="0" xfId="0" applyNumberFormat="1" applyFont="1" applyFill="1" applyBorder="1" applyAlignment="1">
      <alignment horizontal="center" vertical="top" wrapText="1"/>
    </xf>
    <xf numFmtId="0" fontId="5" fillId="0" borderId="0" xfId="0" applyFont="1" applyBorder="1" applyAlignment="1"/>
    <xf numFmtId="164" fontId="5" fillId="0" borderId="0" xfId="0" applyNumberFormat="1" applyFont="1" applyBorder="1" applyAlignment="1"/>
    <xf numFmtId="164" fontId="3" fillId="0" borderId="0" xfId="0" applyNumberFormat="1" applyFont="1" applyBorder="1" applyAlignment="1">
      <alignment horizontal="center" wrapText="1"/>
    </xf>
    <xf numFmtId="0" fontId="6" fillId="0" borderId="0" xfId="0" applyFont="1" applyBorder="1" applyAlignment="1"/>
    <xf numFmtId="0" fontId="3" fillId="0" borderId="0" xfId="0" applyFont="1" applyBorder="1" applyAlignment="1">
      <alignment wrapText="1"/>
    </xf>
    <xf numFmtId="0" fontId="3" fillId="0" borderId="0" xfId="0" applyNumberFormat="1" applyFont="1" applyBorder="1" applyAlignment="1">
      <alignment horizontal="center" vertical="top" wrapText="1"/>
    </xf>
    <xf numFmtId="0" fontId="0" fillId="0" borderId="0" xfId="0" applyNumberFormat="1" applyBorder="1" applyAlignment="1">
      <alignment horizontal="center"/>
    </xf>
    <xf numFmtId="0" fontId="3" fillId="0" borderId="0" xfId="0" applyNumberFormat="1" applyFont="1" applyFill="1" applyBorder="1" applyAlignment="1">
      <alignment horizontal="center" vertical="top" wrapText="1"/>
    </xf>
    <xf numFmtId="1" fontId="0" fillId="0" borderId="0" xfId="0" applyNumberFormat="1" applyBorder="1" applyAlignment="1">
      <alignment horizontal="center"/>
    </xf>
    <xf numFmtId="0" fontId="0" fillId="0" borderId="0" xfId="0" applyAlignment="1"/>
    <xf numFmtId="0" fontId="0" fillId="0" borderId="0" xfId="0" applyAlignment="1">
      <alignment horizontal="centerContinuous"/>
    </xf>
    <xf numFmtId="0" fontId="0" fillId="0" borderId="0" xfId="0" applyNumberFormat="1" applyBorder="1" applyAlignment="1">
      <alignment horizontal="right"/>
    </xf>
    <xf numFmtId="0" fontId="7" fillId="0" borderId="0" xfId="0" applyFont="1" applyBorder="1" applyAlignment="1">
      <alignment horizontal="centerContinuous"/>
    </xf>
    <xf numFmtId="0" fontId="7" fillId="0" borderId="0" xfId="0" applyFont="1" applyAlignment="1">
      <alignment horizontal="centerContinuous"/>
    </xf>
    <xf numFmtId="0" fontId="3" fillId="0" borderId="0" xfId="0" applyFont="1" applyFill="1" applyBorder="1" applyAlignment="1">
      <alignment horizontal="right"/>
    </xf>
    <xf numFmtId="0" fontId="5" fillId="0" borderId="0" xfId="0" applyFont="1" applyBorder="1" applyAlignment="1">
      <alignment horizontal="right"/>
    </xf>
    <xf numFmtId="0" fontId="2" fillId="0" borderId="0" xfId="0" applyFont="1" applyAlignment="1">
      <alignment horizontal="centerContinuous"/>
    </xf>
    <xf numFmtId="0" fontId="1" fillId="0" borderId="0" xfId="0" applyFont="1" applyAlignment="1"/>
    <xf numFmtId="20" fontId="0" fillId="0" borderId="0" xfId="0" applyNumberFormat="1" applyBorder="1" applyAlignment="1">
      <alignment horizontal="right"/>
    </xf>
    <xf numFmtId="0" fontId="1" fillId="0" borderId="0" xfId="0" quotePrefix="1" applyFont="1" applyAlignment="1">
      <alignment horizontal="left"/>
    </xf>
    <xf numFmtId="0" fontId="3" fillId="0" borderId="0" xfId="0" quotePrefix="1" applyFont="1" applyBorder="1" applyAlignment="1">
      <alignment horizontal="center" vertical="top" wrapText="1"/>
    </xf>
    <xf numFmtId="165" fontId="3" fillId="0" borderId="0" xfId="0" applyNumberFormat="1" applyFont="1" applyFill="1" applyBorder="1" applyAlignment="1">
      <alignment horizontal="center" vertical="top" wrapText="1"/>
    </xf>
    <xf numFmtId="0" fontId="5" fillId="0" borderId="0" xfId="0" quotePrefix="1" applyFont="1" applyAlignment="1">
      <alignment horizontal="right"/>
    </xf>
    <xf numFmtId="0" fontId="3" fillId="0" borderId="0" xfId="0" quotePrefix="1" applyFont="1" applyAlignment="1">
      <alignment horizontal="left"/>
    </xf>
    <xf numFmtId="165" fontId="0" fillId="0" borderId="0" xfId="0" applyNumberFormat="1" applyAlignment="1">
      <alignment horizontal="center"/>
    </xf>
    <xf numFmtId="0" fontId="0" fillId="0" borderId="0" xfId="0" applyBorder="1" applyAlignment="1">
      <alignment wrapText="1"/>
    </xf>
    <xf numFmtId="0" fontId="3" fillId="0" borderId="0" xfId="0" applyFont="1" applyBorder="1" applyAlignment="1">
      <alignment horizontal="center" wrapText="1"/>
    </xf>
    <xf numFmtId="0" fontId="5" fillId="0" borderId="0" xfId="0" applyFont="1" applyBorder="1" applyAlignment="1">
      <alignment horizontal="center"/>
    </xf>
    <xf numFmtId="0" fontId="9" fillId="0" borderId="0" xfId="0" applyFont="1"/>
    <xf numFmtId="0" fontId="3" fillId="0" borderId="0" xfId="0" applyFont="1" applyBorder="1" applyAlignment="1">
      <alignment horizontal="left"/>
    </xf>
    <xf numFmtId="0" fontId="3" fillId="0" borderId="0" xfId="0" quotePrefix="1" applyFont="1" applyBorder="1" applyAlignment="1">
      <alignment horizontal="left"/>
    </xf>
    <xf numFmtId="0" fontId="8" fillId="0" borderId="0" xfId="0" applyFont="1" applyBorder="1" applyAlignment="1">
      <alignment horizontal="justify" vertical="top" wrapText="1"/>
    </xf>
    <xf numFmtId="0" fontId="8" fillId="0" borderId="0" xfId="0" applyFont="1" applyBorder="1" applyAlignment="1">
      <alignment vertical="top" wrapText="1"/>
    </xf>
    <xf numFmtId="0" fontId="5" fillId="0" borderId="0" xfId="0" applyFont="1" applyFill="1" applyBorder="1" applyAlignment="1"/>
    <xf numFmtId="0" fontId="3" fillId="0" borderId="0" xfId="0" applyFont="1" applyBorder="1" applyAlignment="1">
      <alignment horizontal="center"/>
    </xf>
    <xf numFmtId="165" fontId="5" fillId="0" borderId="0" xfId="0" applyNumberFormat="1" applyFont="1" applyAlignment="1">
      <alignment horizontal="center"/>
    </xf>
    <xf numFmtId="0" fontId="5" fillId="0" borderId="0" xfId="0" applyNumberFormat="1"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40"/>
  <sheetViews>
    <sheetView tabSelected="1" workbookViewId="0">
      <pane xSplit="1" ySplit="1" topLeftCell="B2" activePane="bottomRight" state="frozen"/>
      <selection pane="topRight" activeCell="B1" sqref="B1"/>
      <selection pane="bottomLeft" activeCell="A2" sqref="A2"/>
      <selection pane="bottomRight" activeCell="D38" sqref="D38"/>
    </sheetView>
  </sheetViews>
  <sheetFormatPr baseColWidth="10" defaultRowHeight="12.75" x14ac:dyDescent="0.2"/>
  <cols>
    <col min="1" max="1" width="23.42578125" style="14" bestFit="1" customWidth="1"/>
    <col min="2" max="2" width="6.140625" style="38" customWidth="1"/>
    <col min="3" max="3" width="4.7109375" style="38" customWidth="1"/>
    <col min="4" max="4" width="14.28515625" style="4" bestFit="1" customWidth="1"/>
    <col min="5" max="5" width="4.85546875" style="4" customWidth="1"/>
    <col min="6" max="6" width="61" style="36" customWidth="1"/>
    <col min="7" max="7" width="8.42578125" style="35" customWidth="1"/>
    <col min="8" max="8" width="7.140625" style="47" customWidth="1"/>
    <col min="9" max="9" width="9.28515625" style="8" bestFit="1" customWidth="1"/>
    <col min="10" max="10" width="5.7109375" style="14" customWidth="1"/>
    <col min="11" max="11" width="15" style="4" bestFit="1" customWidth="1"/>
    <col min="13" max="16384" width="11.42578125" style="4"/>
  </cols>
  <sheetData>
    <row r="1" spans="1:11" ht="25.5" x14ac:dyDescent="0.2">
      <c r="A1" s="2" t="s">
        <v>0</v>
      </c>
      <c r="B1" s="37" t="s">
        <v>1</v>
      </c>
      <c r="C1" s="2" t="s">
        <v>2</v>
      </c>
      <c r="D1" s="2" t="s">
        <v>3</v>
      </c>
      <c r="E1" s="3" t="s">
        <v>4</v>
      </c>
      <c r="F1" s="31" t="s">
        <v>36</v>
      </c>
      <c r="G1" s="32" t="s">
        <v>5</v>
      </c>
      <c r="H1" s="18" t="s">
        <v>6</v>
      </c>
      <c r="I1" s="10" t="s">
        <v>7</v>
      </c>
      <c r="J1" s="9" t="s">
        <v>8</v>
      </c>
      <c r="K1" s="9" t="s">
        <v>27</v>
      </c>
    </row>
    <row r="2" spans="1:11" ht="25.5" x14ac:dyDescent="0.2">
      <c r="A2" s="5" t="s">
        <v>106</v>
      </c>
      <c r="B2" s="45">
        <v>400</v>
      </c>
      <c r="C2" s="45" t="s">
        <v>16</v>
      </c>
      <c r="D2" s="5" t="s">
        <v>45</v>
      </c>
      <c r="E2" s="5">
        <v>2010</v>
      </c>
      <c r="F2" s="42" t="s">
        <v>125</v>
      </c>
      <c r="G2" s="46">
        <f>IF('Commande 2016'!$B$6="Membre",2.25,3)</f>
        <v>3</v>
      </c>
      <c r="I2" s="13">
        <f t="shared" ref="I2:I16" si="0">H2*G2</f>
        <v>0</v>
      </c>
      <c r="J2" s="15" t="s">
        <v>71</v>
      </c>
      <c r="K2" s="11" t="s">
        <v>28</v>
      </c>
    </row>
    <row r="3" spans="1:11" ht="38.25" x14ac:dyDescent="0.2">
      <c r="A3" s="5" t="s">
        <v>72</v>
      </c>
      <c r="B3" s="45">
        <v>400</v>
      </c>
      <c r="C3" s="45" t="s">
        <v>9</v>
      </c>
      <c r="D3" s="40"/>
      <c r="E3" s="5">
        <v>2014</v>
      </c>
      <c r="F3" s="42" t="s">
        <v>84</v>
      </c>
      <c r="G3" s="46">
        <f>IF('Commande 2016'!$B$6="Membre",2.25,3)</f>
        <v>3</v>
      </c>
      <c r="I3" s="13">
        <f t="shared" si="0"/>
        <v>0</v>
      </c>
      <c r="J3" s="15" t="s">
        <v>71</v>
      </c>
      <c r="K3" s="44" t="s">
        <v>28</v>
      </c>
    </row>
    <row r="4" spans="1:11" ht="38.25" x14ac:dyDescent="0.2">
      <c r="A4" s="5" t="s">
        <v>107</v>
      </c>
      <c r="B4" s="45">
        <v>454</v>
      </c>
      <c r="C4" s="45" t="s">
        <v>11</v>
      </c>
      <c r="D4" s="5" t="s">
        <v>14</v>
      </c>
      <c r="E4" s="5">
        <v>2005</v>
      </c>
      <c r="F4" s="43" t="s">
        <v>126</v>
      </c>
      <c r="G4" s="46">
        <f>IF('Commande 2016'!$B$6="Membre",2.25,3)</f>
        <v>3</v>
      </c>
      <c r="I4" s="13">
        <f t="shared" si="0"/>
        <v>0</v>
      </c>
      <c r="J4" s="15" t="s">
        <v>71</v>
      </c>
      <c r="K4" s="11" t="s">
        <v>32</v>
      </c>
    </row>
    <row r="5" spans="1:11" ht="51" x14ac:dyDescent="0.2">
      <c r="A5" s="5" t="s">
        <v>73</v>
      </c>
      <c r="B5" s="45">
        <v>415</v>
      </c>
      <c r="C5" s="45" t="s">
        <v>85</v>
      </c>
      <c r="D5" s="5" t="s">
        <v>86</v>
      </c>
      <c r="E5" s="5">
        <v>2014</v>
      </c>
      <c r="F5" s="42" t="s">
        <v>87</v>
      </c>
      <c r="G5" s="46">
        <f>IF('Commande 2016'!$B$6="Membre",2.25,3)</f>
        <v>3</v>
      </c>
      <c r="I5" s="13">
        <f t="shared" si="0"/>
        <v>0</v>
      </c>
      <c r="J5" s="15" t="s">
        <v>71</v>
      </c>
      <c r="K5" s="44" t="s">
        <v>53</v>
      </c>
    </row>
    <row r="6" spans="1:11" x14ac:dyDescent="0.2">
      <c r="A6" s="5" t="s">
        <v>54</v>
      </c>
      <c r="B6" s="45">
        <v>458</v>
      </c>
      <c r="C6" s="45" t="s">
        <v>16</v>
      </c>
      <c r="D6" s="5" t="s">
        <v>13</v>
      </c>
      <c r="E6" s="5">
        <v>1995</v>
      </c>
      <c r="F6" s="43" t="s">
        <v>60</v>
      </c>
      <c r="G6" s="46">
        <f>IF('Commande 2016'!$B$6="Membre",2.25,3)</f>
        <v>3</v>
      </c>
      <c r="I6" s="13">
        <f>H6*G6</f>
        <v>0</v>
      </c>
      <c r="J6" s="15" t="s">
        <v>71</v>
      </c>
      <c r="K6" s="11" t="s">
        <v>68</v>
      </c>
    </row>
    <row r="7" spans="1:11" ht="38.25" x14ac:dyDescent="0.2">
      <c r="A7" s="5" t="s">
        <v>74</v>
      </c>
      <c r="B7" s="45">
        <v>487</v>
      </c>
      <c r="C7" s="45" t="s">
        <v>9</v>
      </c>
      <c r="D7" s="5"/>
      <c r="E7" s="5"/>
      <c r="F7" s="43" t="s">
        <v>88</v>
      </c>
      <c r="G7" s="46">
        <f>IF('Commande 2016'!$B$6="Membre",2.25,3)</f>
        <v>3</v>
      </c>
      <c r="I7" s="13">
        <f t="shared" si="0"/>
        <v>0</v>
      </c>
      <c r="J7" s="15" t="s">
        <v>71</v>
      </c>
      <c r="K7" s="11" t="s">
        <v>70</v>
      </c>
    </row>
    <row r="8" spans="1:11" ht="38.25" x14ac:dyDescent="0.2">
      <c r="A8" s="5" t="s">
        <v>108</v>
      </c>
      <c r="B8" s="45">
        <v>475</v>
      </c>
      <c r="C8" s="45" t="s">
        <v>9</v>
      </c>
      <c r="D8" s="5" t="s">
        <v>45</v>
      </c>
      <c r="E8" s="5">
        <v>2007</v>
      </c>
      <c r="F8" s="43" t="s">
        <v>127</v>
      </c>
      <c r="G8" s="46">
        <f>IF('Commande 2016'!$B$6="Membre",2.25,3)</f>
        <v>3</v>
      </c>
      <c r="I8" s="13">
        <f t="shared" si="0"/>
        <v>0</v>
      </c>
      <c r="J8" s="15" t="s">
        <v>71</v>
      </c>
      <c r="K8" s="11" t="s">
        <v>69</v>
      </c>
    </row>
    <row r="9" spans="1:11" ht="38.25" x14ac:dyDescent="0.2">
      <c r="A9" s="5" t="s">
        <v>75</v>
      </c>
      <c r="B9" s="45">
        <v>384</v>
      </c>
      <c r="C9" s="45" t="s">
        <v>11</v>
      </c>
      <c r="D9" s="5" t="s">
        <v>89</v>
      </c>
      <c r="E9" s="5">
        <v>2004</v>
      </c>
      <c r="F9" s="43" t="s">
        <v>90</v>
      </c>
      <c r="G9" s="46">
        <f>IF('Commande 2016'!$B$6="Membre",2.25,3)</f>
        <v>3</v>
      </c>
      <c r="I9" s="13">
        <f>H9*G9</f>
        <v>0</v>
      </c>
      <c r="J9" s="15" t="s">
        <v>71</v>
      </c>
      <c r="K9" s="11" t="s">
        <v>34</v>
      </c>
    </row>
    <row r="10" spans="1:11" ht="25.5" x14ac:dyDescent="0.2">
      <c r="A10" s="5" t="s">
        <v>55</v>
      </c>
      <c r="B10" s="45">
        <v>454</v>
      </c>
      <c r="C10" s="45" t="s">
        <v>9</v>
      </c>
      <c r="D10" s="5" t="s">
        <v>13</v>
      </c>
      <c r="E10" s="5">
        <v>2002</v>
      </c>
      <c r="F10" s="43" t="s">
        <v>61</v>
      </c>
      <c r="G10" s="46">
        <f>IF('Commande 2016'!$B$6="Membre",2.25,3)</f>
        <v>3</v>
      </c>
      <c r="I10" s="13">
        <f t="shared" si="0"/>
        <v>0</v>
      </c>
      <c r="J10" s="15" t="s">
        <v>71</v>
      </c>
      <c r="K10" s="44" t="s">
        <v>32</v>
      </c>
    </row>
    <row r="11" spans="1:11" ht="51" x14ac:dyDescent="0.2">
      <c r="A11" s="5" t="s">
        <v>109</v>
      </c>
      <c r="B11" s="45">
        <v>465</v>
      </c>
      <c r="C11" s="45" t="s">
        <v>9</v>
      </c>
      <c r="D11" s="5" t="s">
        <v>152</v>
      </c>
      <c r="E11" s="5">
        <v>2007</v>
      </c>
      <c r="F11" s="43" t="s">
        <v>128</v>
      </c>
      <c r="G11" s="46">
        <f>IF('Commande 2016'!$B$6="Membre",2.25,3)</f>
        <v>3</v>
      </c>
      <c r="I11" s="13">
        <f t="shared" si="0"/>
        <v>0</v>
      </c>
      <c r="J11" s="15" t="s">
        <v>71</v>
      </c>
      <c r="K11" s="44" t="s">
        <v>31</v>
      </c>
    </row>
    <row r="12" spans="1:11" ht="25.5" x14ac:dyDescent="0.2">
      <c r="A12" s="5" t="s">
        <v>76</v>
      </c>
      <c r="B12" s="45">
        <v>342</v>
      </c>
      <c r="C12" s="45" t="s">
        <v>91</v>
      </c>
      <c r="D12" s="5" t="s">
        <v>14</v>
      </c>
      <c r="E12" s="5">
        <v>1999</v>
      </c>
      <c r="F12" s="43" t="s">
        <v>92</v>
      </c>
      <c r="G12" s="46">
        <f>IF('Commande 2016'!$B$6="Membre",2.25,3)</f>
        <v>3</v>
      </c>
      <c r="I12" s="13">
        <f t="shared" si="0"/>
        <v>0</v>
      </c>
      <c r="J12" s="15" t="s">
        <v>71</v>
      </c>
      <c r="K12" s="11" t="s">
        <v>144</v>
      </c>
    </row>
    <row r="13" spans="1:11" ht="25.5" x14ac:dyDescent="0.2">
      <c r="A13" s="5" t="s">
        <v>110</v>
      </c>
      <c r="B13" s="45">
        <v>464</v>
      </c>
      <c r="C13" s="45" t="s">
        <v>11</v>
      </c>
      <c r="D13" s="5" t="s">
        <v>49</v>
      </c>
      <c r="E13" s="5">
        <v>2004</v>
      </c>
      <c r="F13" s="43" t="s">
        <v>129</v>
      </c>
      <c r="G13" s="46">
        <f>IF('Commande 2016'!$B$6="Membre",2.25,3)</f>
        <v>3</v>
      </c>
      <c r="I13" s="13">
        <f t="shared" si="0"/>
        <v>0</v>
      </c>
      <c r="J13" s="15" t="s">
        <v>71</v>
      </c>
      <c r="K13" s="44" t="s">
        <v>31</v>
      </c>
    </row>
    <row r="14" spans="1:11" ht="38.25" x14ac:dyDescent="0.2">
      <c r="A14" s="5" t="s">
        <v>77</v>
      </c>
      <c r="B14" s="45">
        <v>441</v>
      </c>
      <c r="C14" s="45" t="s">
        <v>93</v>
      </c>
      <c r="D14" s="5" t="s">
        <v>94</v>
      </c>
      <c r="E14" s="5">
        <v>1991</v>
      </c>
      <c r="F14" s="43" t="s">
        <v>95</v>
      </c>
      <c r="G14" s="46">
        <f>IF('Commande 2016'!$B$6="Membre",2.25,3)</f>
        <v>3</v>
      </c>
      <c r="I14" s="13">
        <f t="shared" si="0"/>
        <v>0</v>
      </c>
      <c r="J14" s="15" t="s">
        <v>71</v>
      </c>
      <c r="K14" s="44" t="s">
        <v>145</v>
      </c>
    </row>
    <row r="15" spans="1:11" x14ac:dyDescent="0.2">
      <c r="A15" s="5" t="s">
        <v>56</v>
      </c>
      <c r="B15" s="45">
        <v>454</v>
      </c>
      <c r="C15" s="45" t="s">
        <v>9</v>
      </c>
      <c r="D15" s="5"/>
      <c r="E15" s="5">
        <v>2006</v>
      </c>
      <c r="F15" s="43" t="s">
        <v>62</v>
      </c>
      <c r="G15" s="46">
        <f>IF('Commande 2016'!$B$6="Membre",2.25,3)</f>
        <v>3</v>
      </c>
      <c r="I15" s="13">
        <f>H15*G15</f>
        <v>0</v>
      </c>
      <c r="J15" s="15" t="s">
        <v>71</v>
      </c>
      <c r="K15" s="11" t="s">
        <v>32</v>
      </c>
    </row>
    <row r="16" spans="1:11" ht="38.25" x14ac:dyDescent="0.2">
      <c r="A16" s="5" t="s">
        <v>111</v>
      </c>
      <c r="B16" s="45">
        <v>444</v>
      </c>
      <c r="C16" s="45" t="s">
        <v>9</v>
      </c>
      <c r="D16" s="5"/>
      <c r="E16" s="5">
        <v>2015</v>
      </c>
      <c r="F16" s="43" t="s">
        <v>130</v>
      </c>
      <c r="G16" s="46">
        <f>IF('Commande 2016'!$B$6="Membre",2.25,3)</f>
        <v>3</v>
      </c>
      <c r="I16" s="13">
        <f t="shared" si="0"/>
        <v>0</v>
      </c>
      <c r="J16" s="15" t="s">
        <v>71</v>
      </c>
      <c r="K16" s="11" t="s">
        <v>146</v>
      </c>
    </row>
    <row r="17" spans="1:11" ht="63.75" x14ac:dyDescent="0.2">
      <c r="A17" s="5" t="s">
        <v>112</v>
      </c>
      <c r="B17" s="45">
        <v>465</v>
      </c>
      <c r="C17" s="45" t="s">
        <v>9</v>
      </c>
      <c r="D17" s="5" t="s">
        <v>14</v>
      </c>
      <c r="E17" s="5">
        <v>2008</v>
      </c>
      <c r="F17" s="43" t="s">
        <v>131</v>
      </c>
      <c r="G17" s="46">
        <f>IF('Commande 2016'!$B$6="Membre",2.25,3)</f>
        <v>3</v>
      </c>
      <c r="I17" s="13">
        <v>0</v>
      </c>
      <c r="J17" s="15" t="s">
        <v>71</v>
      </c>
      <c r="K17" s="44" t="s">
        <v>31</v>
      </c>
    </row>
    <row r="18" spans="1:11" x14ac:dyDescent="0.2">
      <c r="A18" s="5" t="s">
        <v>113</v>
      </c>
      <c r="B18" s="45">
        <v>400</v>
      </c>
      <c r="C18" s="45" t="s">
        <v>9</v>
      </c>
      <c r="D18" s="5" t="s">
        <v>15</v>
      </c>
      <c r="E18" s="5">
        <v>1998</v>
      </c>
      <c r="F18" s="43" t="s">
        <v>132</v>
      </c>
      <c r="G18" s="46">
        <f>IF('Commande 2016'!$B$6="Membre",2.25,3)</f>
        <v>3</v>
      </c>
      <c r="I18" s="13">
        <v>0</v>
      </c>
      <c r="J18" s="15" t="s">
        <v>71</v>
      </c>
      <c r="K18" s="11" t="s">
        <v>28</v>
      </c>
    </row>
    <row r="19" spans="1:11" ht="63.75" x14ac:dyDescent="0.2">
      <c r="A19" s="5" t="s">
        <v>57</v>
      </c>
      <c r="B19" s="45">
        <v>473</v>
      </c>
      <c r="C19" s="45" t="s">
        <v>9</v>
      </c>
      <c r="D19" s="5" t="s">
        <v>63</v>
      </c>
      <c r="E19" s="5">
        <v>2001</v>
      </c>
      <c r="F19" s="43" t="s">
        <v>64</v>
      </c>
      <c r="G19" s="46">
        <f>IF('Commande 2016'!$B$6="Membre",2.25,3)</f>
        <v>3</v>
      </c>
      <c r="I19" s="13">
        <v>0</v>
      </c>
      <c r="J19" s="15" t="s">
        <v>71</v>
      </c>
      <c r="K19" s="11" t="s">
        <v>30</v>
      </c>
    </row>
    <row r="20" spans="1:11" ht="38.25" x14ac:dyDescent="0.2">
      <c r="A20" s="5" t="s">
        <v>114</v>
      </c>
      <c r="B20" s="45">
        <v>456</v>
      </c>
      <c r="C20" s="45" t="s">
        <v>9</v>
      </c>
      <c r="D20" s="5"/>
      <c r="E20" s="5">
        <v>2015</v>
      </c>
      <c r="F20" s="43" t="s">
        <v>133</v>
      </c>
      <c r="G20" s="46">
        <f>IF('Commande 2016'!$B$6="Membre",2.25,3)</f>
        <v>3</v>
      </c>
      <c r="I20" s="13">
        <v>0</v>
      </c>
      <c r="J20" s="15" t="s">
        <v>71</v>
      </c>
      <c r="K20" s="44" t="s">
        <v>147</v>
      </c>
    </row>
    <row r="21" spans="1:11" ht="76.5" x14ac:dyDescent="0.2">
      <c r="A21" s="5" t="s">
        <v>115</v>
      </c>
      <c r="B21" s="45">
        <v>463</v>
      </c>
      <c r="C21" s="45" t="s">
        <v>9</v>
      </c>
      <c r="D21" s="5" t="s">
        <v>153</v>
      </c>
      <c r="E21" s="5">
        <v>2003</v>
      </c>
      <c r="F21" s="43" t="s">
        <v>134</v>
      </c>
      <c r="G21" s="46">
        <f>IF('Commande 2016'!$B$6="Membre",2.25,3)</f>
        <v>3</v>
      </c>
      <c r="I21" s="13">
        <v>0</v>
      </c>
      <c r="J21" s="15" t="s">
        <v>71</v>
      </c>
      <c r="K21" s="11" t="s">
        <v>29</v>
      </c>
    </row>
    <row r="22" spans="1:11" ht="38.25" x14ac:dyDescent="0.2">
      <c r="A22" s="5" t="s">
        <v>78</v>
      </c>
      <c r="B22" s="45">
        <v>414</v>
      </c>
      <c r="C22" s="45" t="s">
        <v>16</v>
      </c>
      <c r="D22" s="5" t="s">
        <v>96</v>
      </c>
      <c r="E22" s="5">
        <v>1965</v>
      </c>
      <c r="F22" s="43" t="s">
        <v>97</v>
      </c>
      <c r="G22" s="46">
        <f>IF('Commande 2016'!$B$6="Membre",2.25,3)</f>
        <v>3</v>
      </c>
      <c r="I22" s="13">
        <v>0</v>
      </c>
      <c r="J22" s="15" t="s">
        <v>71</v>
      </c>
      <c r="K22" s="44" t="s">
        <v>53</v>
      </c>
    </row>
    <row r="23" spans="1:11" ht="38.25" x14ac:dyDescent="0.2">
      <c r="A23" s="5" t="s">
        <v>79</v>
      </c>
      <c r="B23" s="45">
        <v>492</v>
      </c>
      <c r="C23" s="45" t="s">
        <v>9</v>
      </c>
      <c r="D23" s="5" t="s">
        <v>15</v>
      </c>
      <c r="E23" s="5">
        <v>2001</v>
      </c>
      <c r="F23" s="43" t="s">
        <v>98</v>
      </c>
      <c r="G23" s="46">
        <f>IF('Commande 2016'!$B$6="Membre",2.25,3)</f>
        <v>3</v>
      </c>
      <c r="I23" s="13">
        <v>0</v>
      </c>
      <c r="J23" s="15" t="s">
        <v>71</v>
      </c>
      <c r="K23" s="11" t="s">
        <v>148</v>
      </c>
    </row>
    <row r="24" spans="1:11" ht="63.75" x14ac:dyDescent="0.2">
      <c r="A24" s="5" t="s">
        <v>116</v>
      </c>
      <c r="B24" s="45">
        <v>425</v>
      </c>
      <c r="C24" s="45" t="s">
        <v>11</v>
      </c>
      <c r="D24" s="5" t="s">
        <v>45</v>
      </c>
      <c r="E24" s="5">
        <v>2010</v>
      </c>
      <c r="F24" s="43" t="s">
        <v>135</v>
      </c>
      <c r="G24" s="46">
        <f>IF('Commande 2016'!$B$6="Membre",2.25,3)</f>
        <v>3</v>
      </c>
      <c r="I24" s="13">
        <v>0</v>
      </c>
      <c r="J24" s="15" t="s">
        <v>71</v>
      </c>
      <c r="K24" s="44" t="s">
        <v>33</v>
      </c>
    </row>
    <row r="25" spans="1:11" ht="38.25" x14ac:dyDescent="0.2">
      <c r="A25" s="5" t="s">
        <v>117</v>
      </c>
      <c r="B25" s="45">
        <v>325</v>
      </c>
      <c r="C25" s="45" t="s">
        <v>9</v>
      </c>
      <c r="D25" s="5" t="s">
        <v>154</v>
      </c>
      <c r="E25" s="5">
        <v>2000</v>
      </c>
      <c r="F25" s="43" t="s">
        <v>136</v>
      </c>
      <c r="G25" s="46">
        <f>IF('Commande 2016'!$B$6="Membre",2.25,3)</f>
        <v>3</v>
      </c>
      <c r="I25" s="13">
        <v>0</v>
      </c>
      <c r="J25" s="15" t="s">
        <v>71</v>
      </c>
      <c r="K25" s="11" t="s">
        <v>33</v>
      </c>
    </row>
    <row r="26" spans="1:11" ht="51" x14ac:dyDescent="0.2">
      <c r="A26" s="5" t="s">
        <v>80</v>
      </c>
      <c r="B26" s="45">
        <v>425</v>
      </c>
      <c r="C26" s="45" t="s">
        <v>9</v>
      </c>
      <c r="D26" s="5"/>
      <c r="E26" s="5">
        <v>2014</v>
      </c>
      <c r="F26" s="43" t="s">
        <v>99</v>
      </c>
      <c r="G26" s="46">
        <f>IF('Commande 2016'!$B$6="Membre",2.25,3)</f>
        <v>3</v>
      </c>
      <c r="I26" s="13">
        <v>0</v>
      </c>
      <c r="J26" s="15" t="s">
        <v>71</v>
      </c>
      <c r="K26" s="44" t="s">
        <v>33</v>
      </c>
    </row>
    <row r="27" spans="1:11" ht="25.5" x14ac:dyDescent="0.2">
      <c r="A27" s="5" t="s">
        <v>118</v>
      </c>
      <c r="B27" s="45">
        <v>425</v>
      </c>
      <c r="C27" s="45" t="s">
        <v>9</v>
      </c>
      <c r="D27" s="5" t="s">
        <v>96</v>
      </c>
      <c r="E27" s="5">
        <v>1958</v>
      </c>
      <c r="F27" s="43" t="s">
        <v>137</v>
      </c>
      <c r="G27" s="46">
        <f>IF('Commande 2016'!$B$6="Membre",2.25,3)</f>
        <v>3</v>
      </c>
      <c r="I27" s="13">
        <v>0</v>
      </c>
      <c r="J27" s="15" t="s">
        <v>71</v>
      </c>
      <c r="K27" s="11" t="s">
        <v>33</v>
      </c>
    </row>
    <row r="28" spans="1:11" ht="38.25" x14ac:dyDescent="0.2">
      <c r="A28" s="5" t="s">
        <v>81</v>
      </c>
      <c r="B28" s="45">
        <v>478</v>
      </c>
      <c r="C28" s="45" t="s">
        <v>16</v>
      </c>
      <c r="D28" s="5" t="s">
        <v>10</v>
      </c>
      <c r="E28" s="5">
        <v>1976</v>
      </c>
      <c r="F28" s="43" t="s">
        <v>100</v>
      </c>
      <c r="G28" s="46">
        <f>IF('Commande 2016'!$B$6="Membre",2.25,3)</f>
        <v>3</v>
      </c>
      <c r="I28" s="13">
        <v>0</v>
      </c>
      <c r="J28" s="15" t="s">
        <v>71</v>
      </c>
      <c r="K28" s="44" t="s">
        <v>149</v>
      </c>
    </row>
    <row r="29" spans="1:11" ht="38.25" x14ac:dyDescent="0.2">
      <c r="A29" s="5" t="s">
        <v>119</v>
      </c>
      <c r="B29" s="45">
        <v>387</v>
      </c>
      <c r="C29" s="45" t="s">
        <v>16</v>
      </c>
      <c r="D29" s="5" t="s">
        <v>155</v>
      </c>
      <c r="E29" s="5">
        <v>2003</v>
      </c>
      <c r="F29" s="43" t="s">
        <v>138</v>
      </c>
      <c r="G29" s="46">
        <f>IF('Commande 2016'!$B$6="Membre",2.25,3)</f>
        <v>3</v>
      </c>
      <c r="I29" s="13">
        <v>0</v>
      </c>
      <c r="J29" s="15" t="s">
        <v>71</v>
      </c>
      <c r="K29" s="11" t="s">
        <v>70</v>
      </c>
    </row>
    <row r="30" spans="1:11" ht="38.25" x14ac:dyDescent="0.2">
      <c r="A30" s="5" t="s">
        <v>82</v>
      </c>
      <c r="B30" s="45">
        <v>463</v>
      </c>
      <c r="C30" s="45" t="s">
        <v>9</v>
      </c>
      <c r="D30" s="5"/>
      <c r="E30" s="5">
        <v>2014</v>
      </c>
      <c r="F30" s="43" t="s">
        <v>101</v>
      </c>
      <c r="G30" s="46">
        <f>IF('Commande 2016'!$B$6="Membre",2.25,3)</f>
        <v>3</v>
      </c>
      <c r="I30" s="13">
        <v>0</v>
      </c>
      <c r="J30" s="15" t="s">
        <v>71</v>
      </c>
      <c r="K30" s="44" t="s">
        <v>29</v>
      </c>
    </row>
    <row r="31" spans="1:11" ht="25.5" x14ac:dyDescent="0.2">
      <c r="A31" s="5" t="s">
        <v>120</v>
      </c>
      <c r="B31" s="45">
        <v>454</v>
      </c>
      <c r="C31" s="45" t="s">
        <v>11</v>
      </c>
      <c r="D31" s="5" t="s">
        <v>96</v>
      </c>
      <c r="E31" s="5">
        <v>1980</v>
      </c>
      <c r="F31" s="43" t="s">
        <v>139</v>
      </c>
      <c r="G31" s="46">
        <f>IF('Commande 2016'!$B$6="Membre",2.25,3)</f>
        <v>3</v>
      </c>
      <c r="I31" s="13">
        <v>0</v>
      </c>
      <c r="J31" s="15" t="s">
        <v>71</v>
      </c>
      <c r="K31" s="11" t="s">
        <v>32</v>
      </c>
    </row>
    <row r="32" spans="1:11" ht="51" x14ac:dyDescent="0.2">
      <c r="A32" s="5" t="s">
        <v>58</v>
      </c>
      <c r="B32" s="45">
        <v>473</v>
      </c>
      <c r="C32" s="45" t="s">
        <v>16</v>
      </c>
      <c r="D32" s="5" t="s">
        <v>10</v>
      </c>
      <c r="E32" s="5">
        <v>2006</v>
      </c>
      <c r="F32" s="43" t="s">
        <v>65</v>
      </c>
      <c r="G32" s="46">
        <f>IF('Commande 2016'!$B$6="Membre",2.25,3)</f>
        <v>3</v>
      </c>
      <c r="I32" s="13">
        <v>0</v>
      </c>
      <c r="J32" s="15" t="s">
        <v>71</v>
      </c>
      <c r="K32" s="11" t="s">
        <v>30</v>
      </c>
    </row>
    <row r="33" spans="1:11" ht="51" x14ac:dyDescent="0.2">
      <c r="A33" s="5" t="s">
        <v>121</v>
      </c>
      <c r="B33" s="45">
        <v>563</v>
      </c>
      <c r="C33" s="45" t="s">
        <v>11</v>
      </c>
      <c r="D33" s="5"/>
      <c r="E33" s="5"/>
      <c r="F33" s="43" t="s">
        <v>140</v>
      </c>
      <c r="G33" s="46">
        <f>IF('Commande 2016'!$B$6="Membre",2.25,3)</f>
        <v>3</v>
      </c>
      <c r="I33" s="13">
        <v>0</v>
      </c>
      <c r="J33" s="15" t="s">
        <v>71</v>
      </c>
      <c r="K33" s="11" t="s">
        <v>29</v>
      </c>
    </row>
    <row r="34" spans="1:11" ht="38.25" x14ac:dyDescent="0.2">
      <c r="A34" s="5" t="s">
        <v>59</v>
      </c>
      <c r="B34" s="45">
        <v>465</v>
      </c>
      <c r="C34" s="45" t="s">
        <v>38</v>
      </c>
      <c r="D34" s="5" t="s">
        <v>66</v>
      </c>
      <c r="E34" s="5">
        <v>2001</v>
      </c>
      <c r="F34" s="43" t="s">
        <v>67</v>
      </c>
      <c r="G34" s="46">
        <f>IF('Commande 2016'!$B$6="Membre",2.25,3)</f>
        <v>3</v>
      </c>
      <c r="I34" s="13">
        <v>0</v>
      </c>
      <c r="J34" s="15" t="s">
        <v>71</v>
      </c>
      <c r="K34" s="11" t="s">
        <v>31</v>
      </c>
    </row>
    <row r="35" spans="1:11" ht="63.75" x14ac:dyDescent="0.2">
      <c r="A35" s="5" t="s">
        <v>122</v>
      </c>
      <c r="B35" s="45">
        <v>377</v>
      </c>
      <c r="C35" s="45" t="s">
        <v>9</v>
      </c>
      <c r="D35" s="5" t="s">
        <v>156</v>
      </c>
      <c r="E35" s="5">
        <v>2007</v>
      </c>
      <c r="F35" s="43" t="s">
        <v>141</v>
      </c>
      <c r="G35" s="46">
        <f>IF('Commande 2016'!$B$6="Membre",2.25,3)</f>
        <v>3</v>
      </c>
      <c r="I35" s="13">
        <v>0</v>
      </c>
      <c r="J35" s="15" t="s">
        <v>71</v>
      </c>
      <c r="K35" s="11" t="s">
        <v>150</v>
      </c>
    </row>
    <row r="36" spans="1:11" ht="63.75" x14ac:dyDescent="0.2">
      <c r="A36" s="5" t="s">
        <v>83</v>
      </c>
      <c r="B36" s="45">
        <v>225</v>
      </c>
      <c r="C36" s="45" t="s">
        <v>11</v>
      </c>
      <c r="D36" s="5" t="s">
        <v>102</v>
      </c>
      <c r="E36" s="5">
        <v>2003</v>
      </c>
      <c r="F36" s="43" t="s">
        <v>103</v>
      </c>
      <c r="G36" s="46">
        <f>IF('Commande 2016'!$B$6="Membre",2.25,3)</f>
        <v>3</v>
      </c>
      <c r="I36" s="13">
        <v>0</v>
      </c>
      <c r="J36" s="15" t="s">
        <v>71</v>
      </c>
      <c r="K36" s="11" t="s">
        <v>33</v>
      </c>
    </row>
    <row r="37" spans="1:11" ht="25.5" x14ac:dyDescent="0.2">
      <c r="A37" s="5" t="s">
        <v>123</v>
      </c>
      <c r="B37" s="45">
        <v>486</v>
      </c>
      <c r="C37" s="45" t="s">
        <v>16</v>
      </c>
      <c r="D37" s="5" t="s">
        <v>10</v>
      </c>
      <c r="E37" s="5">
        <v>1999</v>
      </c>
      <c r="F37" s="43" t="s">
        <v>142</v>
      </c>
      <c r="G37" s="46">
        <f>IF('Commande 2016'!$B$6="Membre",2.25,3)</f>
        <v>3</v>
      </c>
      <c r="I37" s="13">
        <v>0</v>
      </c>
      <c r="J37" s="15" t="s">
        <v>71</v>
      </c>
      <c r="K37" s="11" t="s">
        <v>70</v>
      </c>
    </row>
    <row r="38" spans="1:11" ht="38.25" x14ac:dyDescent="0.2">
      <c r="A38" s="5" t="s">
        <v>50</v>
      </c>
      <c r="B38" s="45">
        <v>460</v>
      </c>
      <c r="C38" s="45" t="s">
        <v>12</v>
      </c>
      <c r="D38" s="41" t="s">
        <v>10</v>
      </c>
      <c r="E38" s="5">
        <v>2006</v>
      </c>
      <c r="F38" s="43" t="s">
        <v>52</v>
      </c>
      <c r="G38" s="46">
        <f>IF('Commande 2016'!$B$6="Membre",2.25,3)</f>
        <v>3</v>
      </c>
      <c r="K38" s="11" t="s">
        <v>151</v>
      </c>
    </row>
    <row r="39" spans="1:11" x14ac:dyDescent="0.2">
      <c r="A39" s="5" t="s">
        <v>124</v>
      </c>
      <c r="B39" s="45">
        <v>476</v>
      </c>
      <c r="C39" s="45" t="s">
        <v>12</v>
      </c>
      <c r="D39" s="5" t="s">
        <v>13</v>
      </c>
      <c r="E39" s="5">
        <v>2002</v>
      </c>
      <c r="F39" s="43" t="s">
        <v>143</v>
      </c>
      <c r="G39" s="46">
        <f>IF('Commande 2016'!$B$6="Membre",2.25,3)</f>
        <v>3</v>
      </c>
      <c r="K39" s="11" t="s">
        <v>150</v>
      </c>
    </row>
    <row r="40" spans="1:11" ht="51" x14ac:dyDescent="0.2">
      <c r="A40" s="5" t="s">
        <v>51</v>
      </c>
      <c r="B40" s="45">
        <v>485</v>
      </c>
      <c r="C40" s="45" t="s">
        <v>16</v>
      </c>
      <c r="D40" s="5" t="s">
        <v>35</v>
      </c>
      <c r="E40" s="5">
        <v>2004</v>
      </c>
      <c r="F40" s="43" t="s">
        <v>39</v>
      </c>
      <c r="G40" s="46">
        <f>IF('Commande 2016'!$B$6="Membre",2.25,3)</f>
        <v>3</v>
      </c>
      <c r="K40" s="11" t="s">
        <v>34</v>
      </c>
    </row>
  </sheetData>
  <autoFilter ref="A1:L37"/>
  <phoneticPr fontId="0" type="noConversion"/>
  <pageMargins left="0.78740157499999996" right="0.78740157499999996" top="0.984251969" bottom="0.984251969" header="0.4921259845" footer="0.49212598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56"/>
  <sheetViews>
    <sheetView workbookViewId="0">
      <selection activeCell="D49" sqref="D49"/>
    </sheetView>
  </sheetViews>
  <sheetFormatPr baseColWidth="10" defaultRowHeight="12.75" x14ac:dyDescent="0.2"/>
  <cols>
    <col min="1" max="1" width="17.5703125" style="17" customWidth="1"/>
    <col min="2" max="2" width="52.140625" style="4" customWidth="1"/>
    <col min="3" max="3" width="13.5703125" style="8" customWidth="1"/>
    <col min="4" max="4" width="12.140625" style="4" bestFit="1" customWidth="1"/>
  </cols>
  <sheetData>
    <row r="1" spans="1:6" ht="19.5" customHeight="1" x14ac:dyDescent="0.2">
      <c r="A1" s="23" t="s">
        <v>37</v>
      </c>
      <c r="B1" s="24"/>
      <c r="C1" s="24"/>
      <c r="D1" s="24"/>
    </row>
    <row r="2" spans="1:6" x14ac:dyDescent="0.2">
      <c r="A2" s="22" t="s">
        <v>18</v>
      </c>
      <c r="E2" s="39"/>
      <c r="F2" t="s">
        <v>48</v>
      </c>
    </row>
    <row r="3" spans="1:6" x14ac:dyDescent="0.2">
      <c r="A3" s="22" t="s">
        <v>19</v>
      </c>
      <c r="F3" t="s">
        <v>47</v>
      </c>
    </row>
    <row r="4" spans="1:6" x14ac:dyDescent="0.2">
      <c r="A4" s="29" t="s">
        <v>20</v>
      </c>
    </row>
    <row r="5" spans="1:6" x14ac:dyDescent="0.2">
      <c r="A5" s="22" t="s">
        <v>21</v>
      </c>
    </row>
    <row r="6" spans="1:6" x14ac:dyDescent="0.2">
      <c r="A6" s="22" t="s">
        <v>46</v>
      </c>
      <c r="B6" s="4" t="s">
        <v>47</v>
      </c>
    </row>
    <row r="7" spans="1:6" x14ac:dyDescent="0.2">
      <c r="A7" s="22"/>
    </row>
    <row r="8" spans="1:6" x14ac:dyDescent="0.2">
      <c r="A8" s="16" t="s">
        <v>22</v>
      </c>
      <c r="B8" s="2" t="s">
        <v>23</v>
      </c>
      <c r="C8" s="6" t="s">
        <v>5</v>
      </c>
      <c r="D8" s="10" t="s">
        <v>7</v>
      </c>
    </row>
    <row r="9" spans="1:6" ht="15.75" x14ac:dyDescent="0.25">
      <c r="A9" s="19" t="str">
        <f>IF(ISBLANK('Catalogue 2016'!H2)," ",'Catalogue 2016'!H2)</f>
        <v xml:space="preserve"> </v>
      </c>
      <c r="B9" s="5" t="str">
        <f>IF(ISBLANK('Catalogue 2016'!H2)," ",'Catalogue 2016'!A2)</f>
        <v xml:space="preserve"> </v>
      </c>
      <c r="C9" s="7" t="str">
        <f>IF(ISBLANK('Catalogue 2016'!H2)," ",'Catalogue 2016'!G2)</f>
        <v xml:space="preserve"> </v>
      </c>
      <c r="D9" s="7" t="str">
        <f>IF(ISBLANK('Catalogue 2016'!H2)," ",A9*C9)</f>
        <v xml:space="preserve"> </v>
      </c>
    </row>
    <row r="10" spans="1:6" ht="15.75" x14ac:dyDescent="0.25">
      <c r="A10" s="19" t="str">
        <f>IF(ISBLANK('Catalogue 2016'!H3)," ",'Catalogue 2016'!H3)</f>
        <v xml:space="preserve"> </v>
      </c>
      <c r="B10" s="5" t="str">
        <f>IF(ISBLANK('Catalogue 2016'!H3)," ",'Catalogue 2016'!A3)</f>
        <v xml:space="preserve"> </v>
      </c>
      <c r="C10" s="7" t="str">
        <f>IF(ISBLANK('Catalogue 2016'!H3)," ",'Catalogue 2016'!G3)</f>
        <v xml:space="preserve"> </v>
      </c>
      <c r="D10" s="7" t="str">
        <f>IF(ISBLANK('Catalogue 2016'!H3)," ",A10*C10)</f>
        <v xml:space="preserve"> </v>
      </c>
    </row>
    <row r="11" spans="1:6" ht="15.75" x14ac:dyDescent="0.25">
      <c r="A11" s="19" t="str">
        <f>IF(ISBLANK('Catalogue 2016'!H4)," ",'Catalogue 2016'!H4)</f>
        <v xml:space="preserve"> </v>
      </c>
      <c r="B11" s="5" t="str">
        <f>IF(ISBLANK('Catalogue 2016'!H4)," ",'Catalogue 2016'!A4)</f>
        <v xml:space="preserve"> </v>
      </c>
      <c r="C11" s="7" t="str">
        <f>IF(ISBLANK('Catalogue 2016'!H4)," ",'Catalogue 2016'!G4)</f>
        <v xml:space="preserve"> </v>
      </c>
      <c r="D11" s="7" t="str">
        <f>IF(ISBLANK('Catalogue 2016'!H4)," ",A11*C11)</f>
        <v xml:space="preserve"> </v>
      </c>
    </row>
    <row r="12" spans="1:6" ht="15.75" x14ac:dyDescent="0.25">
      <c r="A12" s="19" t="str">
        <f>IF(ISBLANK('Catalogue 2016'!H5)," ",'Catalogue 2016'!H5)</f>
        <v xml:space="preserve"> </v>
      </c>
      <c r="B12" s="5" t="str">
        <f>IF(ISBLANK('Catalogue 2016'!H5)," ",'Catalogue 2016'!A5)</f>
        <v xml:space="preserve"> </v>
      </c>
      <c r="C12" s="7" t="str">
        <f>IF(ISBLANK('Catalogue 2016'!H5)," ",'Catalogue 2016'!G5)</f>
        <v xml:space="preserve"> </v>
      </c>
      <c r="D12" s="7" t="str">
        <f>IF(ISBLANK('Catalogue 2016'!H5)," ",A12*C12)</f>
        <v xml:space="preserve"> </v>
      </c>
    </row>
    <row r="13" spans="1:6" ht="15.75" x14ac:dyDescent="0.25">
      <c r="A13" s="19" t="str">
        <f>IF(ISBLANK('Catalogue 2016'!H6)," ",'Catalogue 2016'!H6)</f>
        <v xml:space="preserve"> </v>
      </c>
      <c r="B13" s="5" t="str">
        <f>IF(ISBLANK('Catalogue 2016'!H6)," ",'Catalogue 2016'!A6)</f>
        <v xml:space="preserve"> </v>
      </c>
      <c r="C13" s="7" t="str">
        <f>IF(ISBLANK('Catalogue 2016'!H6)," ",'Catalogue 2016'!G6)</f>
        <v xml:space="preserve"> </v>
      </c>
      <c r="D13" s="7" t="str">
        <f>IF(ISBLANK('Catalogue 2016'!H6)," ",A13*C13)</f>
        <v xml:space="preserve"> </v>
      </c>
    </row>
    <row r="14" spans="1:6" ht="15.75" x14ac:dyDescent="0.25">
      <c r="A14" s="19" t="str">
        <f>IF(ISBLANK('Catalogue 2016'!H7)," ",'Catalogue 2016'!H7)</f>
        <v xml:space="preserve"> </v>
      </c>
      <c r="B14" s="5" t="str">
        <f>IF(ISBLANK('Catalogue 2016'!H7)," ",'Catalogue 2016'!A7)</f>
        <v xml:space="preserve"> </v>
      </c>
      <c r="C14" s="7" t="str">
        <f>IF(ISBLANK('Catalogue 2016'!H7)," ",'Catalogue 2016'!G7)</f>
        <v xml:space="preserve"> </v>
      </c>
      <c r="D14" s="7" t="str">
        <f>IF(ISBLANK('Catalogue 2016'!H7)," ",A14*C14)</f>
        <v xml:space="preserve"> </v>
      </c>
    </row>
    <row r="15" spans="1:6" ht="15.75" x14ac:dyDescent="0.25">
      <c r="A15" s="19" t="str">
        <f>IF(ISBLANK('Catalogue 2016'!H8)," ",'Catalogue 2016'!H8)</f>
        <v xml:space="preserve"> </v>
      </c>
      <c r="B15" s="5" t="str">
        <f>IF(ISBLANK('Catalogue 2016'!H8)," ",'Catalogue 2016'!A8)</f>
        <v xml:space="preserve"> </v>
      </c>
      <c r="C15" s="7" t="str">
        <f>IF(ISBLANK('Catalogue 2016'!H8)," ",'Catalogue 2016'!G8)</f>
        <v xml:space="preserve"> </v>
      </c>
      <c r="D15" s="7" t="str">
        <f>IF(ISBLANK('Catalogue 2016'!H8)," ",A15*C15)</f>
        <v xml:space="preserve"> </v>
      </c>
    </row>
    <row r="16" spans="1:6" ht="15.75" x14ac:dyDescent="0.25">
      <c r="A16" s="19" t="str">
        <f>IF(ISBLANK('Catalogue 2016'!H9)," ",'Catalogue 2016'!H9)</f>
        <v xml:space="preserve"> </v>
      </c>
      <c r="B16" s="5" t="str">
        <f>IF(ISBLANK('Catalogue 2016'!H9)," ",'Catalogue 2016'!A9)</f>
        <v xml:space="preserve"> </v>
      </c>
      <c r="C16" s="7" t="str">
        <f>IF(ISBLANK('Catalogue 2016'!H9)," ",'Catalogue 2016'!G9)</f>
        <v xml:space="preserve"> </v>
      </c>
      <c r="D16" s="7" t="str">
        <f>IF(ISBLANK('Catalogue 2016'!H9)," ",A16*C16)</f>
        <v xml:space="preserve"> </v>
      </c>
    </row>
    <row r="17" spans="1:4" ht="15.75" x14ac:dyDescent="0.25">
      <c r="A17" s="19" t="str">
        <f>IF(ISBLANK('Catalogue 2016'!H10)," ",'Catalogue 2016'!H10)</f>
        <v xml:space="preserve"> </v>
      </c>
      <c r="B17" s="5" t="str">
        <f>IF(ISBLANK('Catalogue 2016'!H10)," ",'Catalogue 2016'!A10)</f>
        <v xml:space="preserve"> </v>
      </c>
      <c r="C17" s="7" t="str">
        <f>IF(ISBLANK('Catalogue 2016'!H10)," ",'Catalogue 2016'!G10)</f>
        <v xml:space="preserve"> </v>
      </c>
      <c r="D17" s="7" t="str">
        <f>IF(ISBLANK('Catalogue 2016'!H10)," ",A17*C17)</f>
        <v xml:space="preserve"> </v>
      </c>
    </row>
    <row r="18" spans="1:4" ht="15.75" x14ac:dyDescent="0.25">
      <c r="A18" s="19" t="str">
        <f>IF(ISBLANK('Catalogue 2016'!H11)," ",'Catalogue 2016'!H11)</f>
        <v xml:space="preserve"> </v>
      </c>
      <c r="B18" s="5" t="str">
        <f>IF(ISBLANK('Catalogue 2016'!H11)," ",'Catalogue 2016'!A11)</f>
        <v xml:space="preserve"> </v>
      </c>
      <c r="C18" s="7" t="str">
        <f>IF(ISBLANK('Catalogue 2016'!H11)," ",'Catalogue 2016'!G11)</f>
        <v xml:space="preserve"> </v>
      </c>
      <c r="D18" s="7" t="str">
        <f>IF(ISBLANK('Catalogue 2016'!H11)," ",A18*C18)</f>
        <v xml:space="preserve"> </v>
      </c>
    </row>
    <row r="19" spans="1:4" ht="15.75" x14ac:dyDescent="0.25">
      <c r="A19" s="19" t="str">
        <f>IF(ISBLANK('Catalogue 2016'!H12)," ",'Catalogue 2016'!H12)</f>
        <v xml:space="preserve"> </v>
      </c>
      <c r="B19" s="5" t="str">
        <f>IF(ISBLANK('Catalogue 2016'!H12)," ",'Catalogue 2016'!A12)</f>
        <v xml:space="preserve"> </v>
      </c>
      <c r="C19" s="7" t="str">
        <f>IF(ISBLANK('Catalogue 2016'!H12)," ",'Catalogue 2016'!G12)</f>
        <v xml:space="preserve"> </v>
      </c>
      <c r="D19" s="7" t="str">
        <f>IF(ISBLANK('Catalogue 2016'!H12)," ",A19*C19)</f>
        <v xml:space="preserve"> </v>
      </c>
    </row>
    <row r="20" spans="1:4" ht="15.75" x14ac:dyDescent="0.25">
      <c r="A20" s="19" t="str">
        <f>IF(ISBLANK('Catalogue 2016'!H13)," ",'Catalogue 2016'!H13)</f>
        <v xml:space="preserve"> </v>
      </c>
      <c r="B20" s="5" t="str">
        <f>IF(ISBLANK('Catalogue 2016'!H13)," ",'Catalogue 2016'!A13)</f>
        <v xml:space="preserve"> </v>
      </c>
      <c r="C20" s="7" t="str">
        <f>IF(ISBLANK('Catalogue 2016'!H13)," ",'Catalogue 2016'!G13)</f>
        <v xml:space="preserve"> </v>
      </c>
      <c r="D20" s="7" t="str">
        <f>IF(ISBLANK('Catalogue 2016'!H13)," ",A20*C20)</f>
        <v xml:space="preserve"> </v>
      </c>
    </row>
    <row r="21" spans="1:4" ht="15.75" x14ac:dyDescent="0.25">
      <c r="A21" s="19" t="str">
        <f>IF(ISBLANK('Catalogue 2016'!H14)," ",'Catalogue 2016'!H14)</f>
        <v xml:space="preserve"> </v>
      </c>
      <c r="B21" s="5" t="str">
        <f>IF(ISBLANK('Catalogue 2016'!H14)," ",'Catalogue 2016'!A14)</f>
        <v xml:space="preserve"> </v>
      </c>
      <c r="C21" s="7" t="str">
        <f>IF(ISBLANK('Catalogue 2016'!H14)," ",'Catalogue 2016'!G14)</f>
        <v xml:space="preserve"> </v>
      </c>
      <c r="D21" s="7" t="str">
        <f>IF(ISBLANK('Catalogue 2016'!H14)," ",A21*C21)</f>
        <v xml:space="preserve"> </v>
      </c>
    </row>
    <row r="22" spans="1:4" ht="15.75" x14ac:dyDescent="0.25">
      <c r="A22" s="19" t="str">
        <f>IF(ISBLANK('Catalogue 2016'!H15)," ",'Catalogue 2016'!H15)</f>
        <v xml:space="preserve"> </v>
      </c>
      <c r="B22" s="5" t="str">
        <f>IF(ISBLANK('Catalogue 2016'!H15)," ",'Catalogue 2016'!A15)</f>
        <v xml:space="preserve"> </v>
      </c>
      <c r="C22" s="7" t="str">
        <f>IF(ISBLANK('Catalogue 2016'!H15)," ",'Catalogue 2016'!G15)</f>
        <v xml:space="preserve"> </v>
      </c>
      <c r="D22" s="7" t="str">
        <f>IF(ISBLANK('Catalogue 2016'!H15)," ",A22*C22)</f>
        <v xml:space="preserve"> </v>
      </c>
    </row>
    <row r="23" spans="1:4" ht="15.75" x14ac:dyDescent="0.25">
      <c r="A23" s="19" t="str">
        <f>IF(ISBLANK('Catalogue 2016'!H16)," ",'Catalogue 2016'!H16)</f>
        <v xml:space="preserve"> </v>
      </c>
      <c r="B23" s="5" t="str">
        <f>IF(ISBLANK('Catalogue 2016'!H16)," ",'Catalogue 2016'!A16)</f>
        <v xml:space="preserve"> </v>
      </c>
      <c r="C23" s="7" t="str">
        <f>IF(ISBLANK('Catalogue 2016'!H16)," ",'Catalogue 2016'!G16)</f>
        <v xml:space="preserve"> </v>
      </c>
      <c r="D23" s="7" t="str">
        <f>IF(ISBLANK('Catalogue 2016'!H16)," ",A23*C23)</f>
        <v xml:space="preserve"> </v>
      </c>
    </row>
    <row r="24" spans="1:4" ht="15.75" x14ac:dyDescent="0.25">
      <c r="A24" s="19" t="str">
        <f>IF(ISBLANK('Catalogue 2016'!H17)," ",'Catalogue 2016'!H17)</f>
        <v xml:space="preserve"> </v>
      </c>
      <c r="B24" s="5" t="str">
        <f>IF(ISBLANK('Catalogue 2016'!H17)," ",'Catalogue 2016'!A17)</f>
        <v xml:space="preserve"> </v>
      </c>
      <c r="C24" s="7" t="str">
        <f>IF(ISBLANK('Catalogue 2016'!H17)," ",'Catalogue 2016'!G17)</f>
        <v xml:space="preserve"> </v>
      </c>
      <c r="D24" s="7" t="str">
        <f>IF(ISBLANK('Catalogue 2016'!H17)," ",A24*C24)</f>
        <v xml:space="preserve"> </v>
      </c>
    </row>
    <row r="25" spans="1:4" ht="15.75" x14ac:dyDescent="0.25">
      <c r="A25" s="19" t="str">
        <f>IF(ISBLANK('Catalogue 2016'!H18)," ",'Catalogue 2016'!H18)</f>
        <v xml:space="preserve"> </v>
      </c>
      <c r="B25" s="5" t="str">
        <f>IF(ISBLANK('Catalogue 2016'!H18)," ",'Catalogue 2016'!A18)</f>
        <v xml:space="preserve"> </v>
      </c>
      <c r="C25" s="7" t="str">
        <f>IF(ISBLANK('Catalogue 2016'!H18)," ",'Catalogue 2016'!G18)</f>
        <v xml:space="preserve"> </v>
      </c>
      <c r="D25" s="7" t="str">
        <f>IF(ISBLANK('Catalogue 2016'!H18)," ",A25*C25)</f>
        <v xml:space="preserve"> </v>
      </c>
    </row>
    <row r="26" spans="1:4" ht="15.75" x14ac:dyDescent="0.25">
      <c r="A26" s="19" t="str">
        <f>IF(ISBLANK('Catalogue 2016'!H19)," ",'Catalogue 2016'!H19)</f>
        <v xml:space="preserve"> </v>
      </c>
      <c r="B26" s="5" t="str">
        <f>IF(ISBLANK('Catalogue 2016'!H19)," ",'Catalogue 2016'!A19)</f>
        <v xml:space="preserve"> </v>
      </c>
      <c r="C26" s="7" t="str">
        <f>IF(ISBLANK('Catalogue 2016'!H19)," ",'Catalogue 2016'!G19)</f>
        <v xml:space="preserve"> </v>
      </c>
      <c r="D26" s="7" t="str">
        <f>IF(ISBLANK('Catalogue 2016'!H19)," ",A26*C26)</f>
        <v xml:space="preserve"> </v>
      </c>
    </row>
    <row r="27" spans="1:4" ht="15.75" x14ac:dyDescent="0.25">
      <c r="A27" s="19" t="str">
        <f>IF(ISBLANK('Catalogue 2016'!H20)," ",'Catalogue 2016'!H20)</f>
        <v xml:space="preserve"> </v>
      </c>
      <c r="B27" s="5" t="str">
        <f>IF(ISBLANK('Catalogue 2016'!H20)," ",'Catalogue 2016'!A20)</f>
        <v xml:space="preserve"> </v>
      </c>
      <c r="C27" s="7" t="str">
        <f>IF(ISBLANK('Catalogue 2016'!H20)," ",'Catalogue 2016'!G20)</f>
        <v xml:space="preserve"> </v>
      </c>
      <c r="D27" s="7" t="str">
        <f>IF(ISBLANK('Catalogue 2016'!H20)," ",A27*C27)</f>
        <v xml:space="preserve"> </v>
      </c>
    </row>
    <row r="28" spans="1:4" ht="15.75" x14ac:dyDescent="0.25">
      <c r="A28" s="19" t="str">
        <f>IF(ISBLANK('Catalogue 2016'!H21)," ",'Catalogue 2016'!H21)</f>
        <v xml:space="preserve"> </v>
      </c>
      <c r="B28" s="5" t="str">
        <f>IF(ISBLANK('Catalogue 2016'!H21)," ",'Catalogue 2016'!A21)</f>
        <v xml:space="preserve"> </v>
      </c>
      <c r="C28" s="7" t="str">
        <f>IF(ISBLANK('Catalogue 2016'!H21)," ",'Catalogue 2016'!G21)</f>
        <v xml:space="preserve"> </v>
      </c>
      <c r="D28" s="7" t="str">
        <f>IF(ISBLANK('Catalogue 2016'!H21)," ",A28*C28)</f>
        <v xml:space="preserve"> </v>
      </c>
    </row>
    <row r="29" spans="1:4" ht="15.75" x14ac:dyDescent="0.25">
      <c r="A29" s="19" t="str">
        <f>IF(ISBLANK('Catalogue 2016'!H22)," ",'Catalogue 2016'!H22)</f>
        <v xml:space="preserve"> </v>
      </c>
      <c r="B29" s="5" t="str">
        <f>IF(ISBLANK('Catalogue 2016'!H22)," ",'Catalogue 2016'!A22)</f>
        <v xml:space="preserve"> </v>
      </c>
      <c r="C29" s="7" t="str">
        <f>IF(ISBLANK('Catalogue 2016'!H22)," ",'Catalogue 2016'!G22)</f>
        <v xml:space="preserve"> </v>
      </c>
      <c r="D29" s="7" t="str">
        <f>IF(ISBLANK('Catalogue 2016'!H22)," ",A29*C29)</f>
        <v xml:space="preserve"> </v>
      </c>
    </row>
    <row r="30" spans="1:4" ht="15.75" x14ac:dyDescent="0.25">
      <c r="A30" s="19" t="str">
        <f>IF(ISBLANK('Catalogue 2016'!H23)," ",'Catalogue 2016'!H23)</f>
        <v xml:space="preserve"> </v>
      </c>
      <c r="B30" s="5" t="str">
        <f>IF(ISBLANK('Catalogue 2016'!H23)," ",'Catalogue 2016'!A23)</f>
        <v xml:space="preserve"> </v>
      </c>
      <c r="C30" s="7" t="str">
        <f>IF(ISBLANK('Catalogue 2016'!H23)," ",'Catalogue 2016'!G23)</f>
        <v xml:space="preserve"> </v>
      </c>
      <c r="D30" s="7" t="str">
        <f>IF(ISBLANK('Catalogue 2016'!H23)," ",A30*C30)</f>
        <v xml:space="preserve"> </v>
      </c>
    </row>
    <row r="31" spans="1:4" ht="15.75" x14ac:dyDescent="0.25">
      <c r="A31" s="19" t="str">
        <f>IF(ISBLANK('Catalogue 2016'!H24)," ",'Catalogue 2016'!H24)</f>
        <v xml:space="preserve"> </v>
      </c>
      <c r="B31" s="5" t="str">
        <f>IF(ISBLANK('Catalogue 2016'!H24)," ",'Catalogue 2016'!A24)</f>
        <v xml:space="preserve"> </v>
      </c>
      <c r="C31" s="7" t="str">
        <f>IF(ISBLANK('Catalogue 2016'!H24)," ",'Catalogue 2016'!G24)</f>
        <v xml:space="preserve"> </v>
      </c>
      <c r="D31" s="7" t="str">
        <f>IF(ISBLANK('Catalogue 2016'!H24)," ",A31*C31)</f>
        <v xml:space="preserve"> </v>
      </c>
    </row>
    <row r="32" spans="1:4" ht="15.75" x14ac:dyDescent="0.25">
      <c r="A32" s="19" t="str">
        <f>IF(ISBLANK('Catalogue 2016'!H25)," ",'Catalogue 2016'!H25)</f>
        <v xml:space="preserve"> </v>
      </c>
      <c r="B32" s="5" t="str">
        <f>IF(ISBLANK('Catalogue 2016'!H25)," ",'Catalogue 2016'!A25)</f>
        <v xml:space="preserve"> </v>
      </c>
      <c r="C32" s="7" t="str">
        <f>IF(ISBLANK('Catalogue 2016'!H25)," ",'Catalogue 2016'!G25)</f>
        <v xml:space="preserve"> </v>
      </c>
      <c r="D32" s="7" t="str">
        <f>IF(ISBLANK('Catalogue 2016'!H25)," ",A32*C32)</f>
        <v xml:space="preserve"> </v>
      </c>
    </row>
    <row r="33" spans="1:4" ht="15.75" x14ac:dyDescent="0.25">
      <c r="A33" s="19" t="str">
        <f>IF(ISBLANK('Catalogue 2016'!H26)," ",'Catalogue 2016'!H26)</f>
        <v xml:space="preserve"> </v>
      </c>
      <c r="B33" s="5" t="str">
        <f>IF(ISBLANK('Catalogue 2016'!H26)," ",'Catalogue 2016'!A26)</f>
        <v xml:space="preserve"> </v>
      </c>
      <c r="C33" s="7" t="str">
        <f>IF(ISBLANK('Catalogue 2016'!H26)," ",'Catalogue 2016'!G26)</f>
        <v xml:space="preserve"> </v>
      </c>
      <c r="D33" s="7" t="str">
        <f>IF(ISBLANK('Catalogue 2016'!H26)," ",A33*C33)</f>
        <v xml:space="preserve"> </v>
      </c>
    </row>
    <row r="34" spans="1:4" ht="15.75" x14ac:dyDescent="0.25">
      <c r="A34" s="19" t="str">
        <f>IF(ISBLANK('Catalogue 2016'!H27)," ",'Catalogue 2016'!H27)</f>
        <v xml:space="preserve"> </v>
      </c>
      <c r="B34" s="5" t="str">
        <f>IF(ISBLANK('Catalogue 2016'!H27)," ",'Catalogue 2016'!A27)</f>
        <v xml:space="preserve"> </v>
      </c>
      <c r="C34" s="7" t="str">
        <f>IF(ISBLANK('Catalogue 2016'!H27)," ",'Catalogue 2016'!G27)</f>
        <v xml:space="preserve"> </v>
      </c>
      <c r="D34" s="7" t="str">
        <f>IF(ISBLANK('Catalogue 2016'!H27)," ",A34*C34)</f>
        <v xml:space="preserve"> </v>
      </c>
    </row>
    <row r="35" spans="1:4" ht="15.75" x14ac:dyDescent="0.25">
      <c r="A35" s="19" t="str">
        <f>IF(ISBLANK('Catalogue 2016'!H28)," ",'Catalogue 2016'!H28)</f>
        <v xml:space="preserve"> </v>
      </c>
      <c r="B35" s="5" t="str">
        <f>IF(ISBLANK('Catalogue 2016'!H28)," ",'Catalogue 2016'!A28)</f>
        <v xml:space="preserve"> </v>
      </c>
      <c r="C35" s="7" t="str">
        <f>IF(ISBLANK('Catalogue 2016'!H28)," ",'Catalogue 2016'!G28)</f>
        <v xml:space="preserve"> </v>
      </c>
      <c r="D35" s="7" t="str">
        <f>IF(ISBLANK('Catalogue 2016'!H28)," ",A35*C35)</f>
        <v xml:space="preserve"> </v>
      </c>
    </row>
    <row r="36" spans="1:4" ht="15.75" x14ac:dyDescent="0.25">
      <c r="A36" s="19" t="str">
        <f>IF(ISBLANK('Catalogue 2016'!H29)," ",'Catalogue 2016'!H29)</f>
        <v xml:space="preserve"> </v>
      </c>
      <c r="B36" s="5" t="str">
        <f>IF(ISBLANK('Catalogue 2016'!H29)," ",'Catalogue 2016'!A29)</f>
        <v xml:space="preserve"> </v>
      </c>
      <c r="C36" s="7" t="str">
        <f>IF(ISBLANK('Catalogue 2016'!H29)," ",'Catalogue 2016'!G29)</f>
        <v xml:space="preserve"> </v>
      </c>
      <c r="D36" s="7" t="str">
        <f>IF(ISBLANK('Catalogue 2016'!H29)," ",A36*C36)</f>
        <v xml:space="preserve"> </v>
      </c>
    </row>
    <row r="37" spans="1:4" ht="15.75" x14ac:dyDescent="0.25">
      <c r="A37" s="19" t="str">
        <f>IF(ISBLANK('Catalogue 2016'!H30)," ",'Catalogue 2016'!H30)</f>
        <v xml:space="preserve"> </v>
      </c>
      <c r="B37" s="5" t="str">
        <f>IF(ISBLANK('Catalogue 2016'!H30)," ",'Catalogue 2016'!A30)</f>
        <v xml:space="preserve"> </v>
      </c>
      <c r="C37" s="7" t="str">
        <f>IF(ISBLANK('Catalogue 2016'!H30)," ",'Catalogue 2016'!G30)</f>
        <v xml:space="preserve"> </v>
      </c>
      <c r="D37" s="7" t="str">
        <f>IF(ISBLANK('Catalogue 2016'!H30)," ",A37*C37)</f>
        <v xml:space="preserve"> </v>
      </c>
    </row>
    <row r="38" spans="1:4" ht="15.75" x14ac:dyDescent="0.25">
      <c r="A38" s="19" t="str">
        <f>IF(ISBLANK('Catalogue 2016'!H31)," ",'Catalogue 2016'!H31)</f>
        <v xml:space="preserve"> </v>
      </c>
      <c r="B38" s="5" t="str">
        <f>IF(ISBLANK('Catalogue 2016'!H31)," ",'Catalogue 2016'!A31)</f>
        <v xml:space="preserve"> </v>
      </c>
      <c r="C38" s="7" t="str">
        <f>IF(ISBLANK('Catalogue 2016'!H31)," ",'Catalogue 2016'!G31)</f>
        <v xml:space="preserve"> </v>
      </c>
      <c r="D38" s="7" t="str">
        <f>IF(ISBLANK('Catalogue 2016'!H31)," ",A38*C38)</f>
        <v xml:space="preserve"> </v>
      </c>
    </row>
    <row r="39" spans="1:4" ht="15.75" x14ac:dyDescent="0.25">
      <c r="A39" s="19" t="str">
        <f>IF(ISBLANK('Catalogue 2016'!H32)," ",'Catalogue 2016'!H32)</f>
        <v xml:space="preserve"> </v>
      </c>
      <c r="B39" s="5" t="str">
        <f>IF(ISBLANK('Catalogue 2016'!H32)," ",'Catalogue 2016'!A32)</f>
        <v xml:space="preserve"> </v>
      </c>
      <c r="C39" s="7" t="str">
        <f>IF(ISBLANK('Catalogue 2016'!H32)," ",'Catalogue 2016'!G32)</f>
        <v xml:space="preserve"> </v>
      </c>
      <c r="D39" s="7" t="str">
        <f>IF(ISBLANK('Catalogue 2016'!H32)," ",A39*C39)</f>
        <v xml:space="preserve"> </v>
      </c>
    </row>
    <row r="40" spans="1:4" ht="15.75" x14ac:dyDescent="0.25">
      <c r="A40" s="19" t="str">
        <f>IF(ISBLANK('Catalogue 2016'!H33)," ",'Catalogue 2016'!H33)</f>
        <v xml:space="preserve"> </v>
      </c>
      <c r="B40" s="5" t="str">
        <f>IF(ISBLANK('Catalogue 2016'!H33)," ",'Catalogue 2016'!A33)</f>
        <v xml:space="preserve"> </v>
      </c>
      <c r="C40" s="7" t="str">
        <f>IF(ISBLANK('Catalogue 2016'!H33)," ",'Catalogue 2016'!G33)</f>
        <v xml:space="preserve"> </v>
      </c>
      <c r="D40" s="7" t="str">
        <f>IF(ISBLANK('Catalogue 2016'!H33)," ",A40*C40)</f>
        <v xml:space="preserve"> </v>
      </c>
    </row>
    <row r="41" spans="1:4" ht="15.75" x14ac:dyDescent="0.25">
      <c r="A41" s="19" t="str">
        <f>IF(ISBLANK('Catalogue 2016'!H34)," ",'Catalogue 2016'!H34)</f>
        <v xml:space="preserve"> </v>
      </c>
      <c r="B41" s="5" t="str">
        <f>IF(ISBLANK('Catalogue 2016'!H34)," ",'Catalogue 2016'!A34)</f>
        <v xml:space="preserve"> </v>
      </c>
      <c r="C41" s="7" t="str">
        <f>IF(ISBLANK('Catalogue 2016'!H34)," ",'Catalogue 2016'!G34)</f>
        <v xml:space="preserve"> </v>
      </c>
      <c r="D41" s="7" t="str">
        <f>IF(ISBLANK('Catalogue 2016'!H34)," ",A41*C41)</f>
        <v xml:space="preserve"> </v>
      </c>
    </row>
    <row r="42" spans="1:4" ht="15.75" x14ac:dyDescent="0.25">
      <c r="A42" s="19" t="str">
        <f>IF(ISBLANK('Catalogue 2016'!H35)," ",'Catalogue 2016'!H35)</f>
        <v xml:space="preserve"> </v>
      </c>
      <c r="B42" s="5" t="str">
        <f>IF(ISBLANK('Catalogue 2016'!H35)," ",'Catalogue 2016'!A35)</f>
        <v xml:space="preserve"> </v>
      </c>
      <c r="C42" s="7" t="str">
        <f>IF(ISBLANK('Catalogue 2016'!H35)," ",'Catalogue 2016'!G35)</f>
        <v xml:space="preserve"> </v>
      </c>
      <c r="D42" s="7" t="str">
        <f>IF(ISBLANK('Catalogue 2016'!H35)," ",A42*C42)</f>
        <v xml:space="preserve"> </v>
      </c>
    </row>
    <row r="43" spans="1:4" ht="15.75" x14ac:dyDescent="0.25">
      <c r="A43" s="19" t="str">
        <f>IF(ISBLANK('Catalogue 2016'!H36)," ",'Catalogue 2016'!H36)</f>
        <v xml:space="preserve"> </v>
      </c>
      <c r="B43" s="5" t="str">
        <f>IF(ISBLANK('Catalogue 2016'!H36)," ",'Catalogue 2016'!A36)</f>
        <v xml:space="preserve"> </v>
      </c>
      <c r="C43" s="7" t="str">
        <f>IF(ISBLANK('Catalogue 2016'!H36)," ",'Catalogue 2016'!G36)</f>
        <v xml:space="preserve"> </v>
      </c>
      <c r="D43" s="7" t="str">
        <f>IF(ISBLANK('Catalogue 2016'!H36)," ",A43*C43)</f>
        <v xml:space="preserve"> </v>
      </c>
    </row>
    <row r="44" spans="1:4" ht="15.75" x14ac:dyDescent="0.25">
      <c r="A44" s="19" t="str">
        <f>IF(ISBLANK('Catalogue 2016'!H37)," ",'Catalogue 2016'!H37)</f>
        <v xml:space="preserve"> </v>
      </c>
      <c r="B44" s="5" t="str">
        <f>IF(ISBLANK('Catalogue 2016'!H37)," ",'Catalogue 2016'!A37)</f>
        <v xml:space="preserve"> </v>
      </c>
      <c r="C44" s="7" t="str">
        <f>IF(ISBLANK('Catalogue 2016'!H37)," ",'Catalogue 2016'!G37)</f>
        <v xml:space="preserve"> </v>
      </c>
      <c r="D44" s="7" t="str">
        <f>IF(ISBLANK('Catalogue 2016'!H37)," ",A44*C44)</f>
        <v xml:space="preserve"> </v>
      </c>
    </row>
    <row r="45" spans="1:4" ht="15.75" x14ac:dyDescent="0.25">
      <c r="A45" s="19" t="str">
        <f>IF(ISBLANK('Catalogue 2016'!H38)," ",'Catalogue 2016'!H38)</f>
        <v xml:space="preserve"> </v>
      </c>
      <c r="B45" s="5" t="str">
        <f>IF(ISBLANK('Catalogue 2016'!H38)," ",'Catalogue 2016'!A38)</f>
        <v xml:space="preserve"> </v>
      </c>
      <c r="C45" s="7" t="str">
        <f>IF(ISBLANK('Catalogue 2016'!H38)," ",'Catalogue 2016'!G38)</f>
        <v xml:space="preserve"> </v>
      </c>
      <c r="D45" s="7" t="str">
        <f>IF(ISBLANK('Catalogue 2016'!H38)," ",A45*C45)</f>
        <v xml:space="preserve"> </v>
      </c>
    </row>
    <row r="46" spans="1:4" ht="15.75" x14ac:dyDescent="0.25">
      <c r="A46" s="19" t="str">
        <f>IF(ISBLANK('Catalogue 2016'!H39)," ",'Catalogue 2016'!H39)</f>
        <v xml:space="preserve"> </v>
      </c>
      <c r="B46" s="5" t="str">
        <f>IF(ISBLANK('Catalogue 2016'!H39)," ",'Catalogue 2016'!A39)</f>
        <v xml:space="preserve"> </v>
      </c>
      <c r="C46" s="7" t="str">
        <f>IF(ISBLANK('Catalogue 2016'!H39)," ",'Catalogue 2016'!G39)</f>
        <v xml:space="preserve"> </v>
      </c>
      <c r="D46" s="7" t="str">
        <f>IF(ISBLANK('Catalogue 2016'!H39)," ",A46*C46)</f>
        <v xml:space="preserve"> </v>
      </c>
    </row>
    <row r="47" spans="1:4" ht="15.75" x14ac:dyDescent="0.25">
      <c r="A47" s="19" t="str">
        <f>IF(ISBLANK('Catalogue 2016'!H40)," ",'Catalogue 2016'!H40)</f>
        <v xml:space="preserve"> </v>
      </c>
      <c r="B47" s="5" t="str">
        <f>IF(ISBLANK('Catalogue 2016'!H40)," ",'Catalogue 2016'!A40)</f>
        <v xml:space="preserve"> </v>
      </c>
      <c r="C47" s="7" t="str">
        <f>IF(ISBLANK('Catalogue 2016'!H40)," ",'Catalogue 2016'!G40)</f>
        <v xml:space="preserve"> </v>
      </c>
      <c r="D47" s="7" t="str">
        <f>IF(ISBLANK('Catalogue 2016'!H40)," ",A47*C47)</f>
        <v xml:space="preserve"> </v>
      </c>
    </row>
    <row r="48" spans="1:4" ht="15.75" x14ac:dyDescent="0.25">
      <c r="A48" s="19"/>
      <c r="B48" s="5"/>
      <c r="C48" s="7"/>
      <c r="D48" s="7"/>
    </row>
    <row r="49" spans="1:4" ht="17.25" customHeight="1" x14ac:dyDescent="0.25">
      <c r="A49" s="30" t="s">
        <v>104</v>
      </c>
      <c r="B49" s="20"/>
      <c r="C49" s="26" t="s">
        <v>17</v>
      </c>
      <c r="D49" s="12">
        <f>SUM(D9:D48)</f>
        <v>0</v>
      </c>
    </row>
    <row r="50" spans="1:4" ht="15" customHeight="1" x14ac:dyDescent="0.25">
      <c r="A50" s="28" t="s">
        <v>24</v>
      </c>
      <c r="B50" s="20"/>
      <c r="C50" s="25" t="s">
        <v>105</v>
      </c>
      <c r="D50" s="11"/>
    </row>
    <row r="51" spans="1:4" ht="16.5" customHeight="1" x14ac:dyDescent="0.2">
      <c r="B51" s="25" t="s">
        <v>25</v>
      </c>
      <c r="C51" s="20"/>
      <c r="D51" s="12">
        <f>SUM(D49:D50)</f>
        <v>0</v>
      </c>
    </row>
    <row r="52" spans="1:4" ht="15.75" x14ac:dyDescent="0.25">
      <c r="A52" s="27" t="s">
        <v>26</v>
      </c>
      <c r="B52" s="21"/>
      <c r="C52" s="21"/>
    </row>
    <row r="53" spans="1:4" x14ac:dyDescent="0.2">
      <c r="A53" s="33" t="s">
        <v>40</v>
      </c>
      <c r="B53" s="1" t="s">
        <v>41</v>
      </c>
      <c r="C53"/>
    </row>
    <row r="54" spans="1:4" x14ac:dyDescent="0.2">
      <c r="A54"/>
      <c r="B54" s="34" t="s">
        <v>42</v>
      </c>
    </row>
    <row r="55" spans="1:4" x14ac:dyDescent="0.2">
      <c r="A55"/>
      <c r="B55" s="34" t="s">
        <v>43</v>
      </c>
    </row>
    <row r="56" spans="1:4" x14ac:dyDescent="0.2">
      <c r="A56"/>
      <c r="B56" s="34" t="s">
        <v>44</v>
      </c>
    </row>
  </sheetData>
  <autoFilter ref="C1:C56"/>
  <phoneticPr fontId="0" type="noConversion"/>
  <dataValidations count="1">
    <dataValidation type="list" showInputMessage="1" showErrorMessage="1" sqref="B6">
      <formula1>$F$2:$F$3</formula1>
    </dataValidation>
  </dataValidations>
  <printOptions gridLines="1"/>
  <pageMargins left="1.37" right="0.27559055118110237" top="0.17" bottom="0" header="0" footer="0"/>
  <pageSetup scale="61" orientation="portrait" r:id="rId1"/>
  <headerFooter alignWithMargins="0"/>
  <cellWatches>
    <cellWatch r="B6"/>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Catalogue 2016</vt:lpstr>
      <vt:lpstr>Commande 2016</vt:lpstr>
      <vt:lpstr>'Commande 2016'!Zone_d_impression</vt:lpstr>
    </vt:vector>
  </TitlesOfParts>
  <Company>ING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jdolbec</dc:creator>
  <cp:lastModifiedBy>Jean-Yves</cp:lastModifiedBy>
  <cp:lastPrinted>2007-03-30T00:27:04Z</cp:lastPrinted>
  <dcterms:created xsi:type="dcterms:W3CDTF">2005-03-23T13:39:13Z</dcterms:created>
  <dcterms:modified xsi:type="dcterms:W3CDTF">2016-01-30T18:52:29Z</dcterms:modified>
</cp:coreProperties>
</file>