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90" windowWidth="12120" windowHeight="7110" tabRatio="598"/>
  </bookViews>
  <sheets>
    <sheet name="Catalogue 2013" sheetId="1" r:id="rId1"/>
    <sheet name="Commande 2013" sheetId="2" r:id="rId2"/>
  </sheets>
  <definedNames>
    <definedName name="_xlnm._FilterDatabase" localSheetId="0" hidden="1">'Catalogue 2013'!$G$1:$G$51</definedName>
    <definedName name="_xlnm._FilterDatabase" localSheetId="1" hidden="1">'Commande 2013'!$C$1:$C$68</definedName>
    <definedName name="_xlnm.Print_Area" localSheetId="1">'Commande 2013'!$A:$D</definedName>
  </definedNames>
  <calcPr calcId="145621"/>
</workbook>
</file>

<file path=xl/calcChain.xml><?xml version="1.0" encoding="utf-8"?>
<calcChain xmlns="http://schemas.openxmlformats.org/spreadsheetml/2006/main">
  <c r="B59" i="2" l="1"/>
  <c r="A59" i="2"/>
  <c r="B58" i="2"/>
  <c r="A58" i="2"/>
  <c r="B57" i="2"/>
  <c r="A57" i="2"/>
  <c r="B56" i="2"/>
  <c r="A56" i="2"/>
  <c r="B55" i="2"/>
  <c r="A55" i="2"/>
  <c r="B54" i="2"/>
  <c r="A54" i="2"/>
  <c r="B53" i="2"/>
  <c r="A53" i="2"/>
  <c r="B52" i="2"/>
  <c r="A52" i="2"/>
  <c r="B51" i="2"/>
  <c r="A51" i="2"/>
  <c r="B50" i="2"/>
  <c r="A50" i="2"/>
  <c r="B49" i="2"/>
  <c r="A49" i="2"/>
  <c r="B48" i="2"/>
  <c r="A48" i="2"/>
  <c r="B47" i="2"/>
  <c r="A47" i="2"/>
  <c r="B46" i="2"/>
  <c r="A46" i="2"/>
  <c r="B45" i="2"/>
  <c r="A45" i="2"/>
  <c r="B44" i="2"/>
  <c r="A44" i="2"/>
  <c r="B43" i="2"/>
  <c r="A43" i="2"/>
  <c r="B42" i="2"/>
  <c r="A42" i="2"/>
  <c r="B41" i="2"/>
  <c r="A41" i="2"/>
  <c r="B40" i="2"/>
  <c r="A40" i="2"/>
  <c r="B39" i="2"/>
  <c r="A39" i="2"/>
  <c r="B38" i="2"/>
  <c r="A38" i="2"/>
  <c r="B37" i="2"/>
  <c r="A37" i="2"/>
  <c r="B36" i="2"/>
  <c r="A36" i="2"/>
  <c r="B35" i="2"/>
  <c r="A35" i="2"/>
  <c r="B34" i="2"/>
  <c r="A34" i="2"/>
  <c r="B33" i="2"/>
  <c r="A33" i="2"/>
  <c r="B32" i="2"/>
  <c r="A32" i="2"/>
  <c r="B31" i="2"/>
  <c r="A31" i="2"/>
  <c r="B30" i="2"/>
  <c r="A30" i="2"/>
  <c r="B29" i="2"/>
  <c r="A29" i="2"/>
  <c r="B28" i="2"/>
  <c r="A28" i="2"/>
  <c r="B27" i="2"/>
  <c r="A27" i="2"/>
  <c r="B26" i="2"/>
  <c r="A26" i="2"/>
  <c r="B25" i="2"/>
  <c r="A25" i="2"/>
  <c r="B24" i="2"/>
  <c r="A24" i="2"/>
  <c r="B23" i="2"/>
  <c r="A23" i="2"/>
  <c r="B22" i="2"/>
  <c r="A22" i="2"/>
  <c r="B21" i="2"/>
  <c r="A21" i="2"/>
  <c r="B20" i="2"/>
  <c r="A20" i="2"/>
  <c r="B19" i="2"/>
  <c r="A19" i="2"/>
  <c r="B18" i="2"/>
  <c r="A18" i="2"/>
  <c r="B17" i="2"/>
  <c r="A17" i="2"/>
  <c r="B16" i="2"/>
  <c r="A16" i="2"/>
  <c r="B15" i="2"/>
  <c r="A15" i="2"/>
  <c r="B14" i="2"/>
  <c r="A14" i="2"/>
  <c r="B13" i="2"/>
  <c r="A13" i="2"/>
  <c r="B12" i="2"/>
  <c r="A12" i="2"/>
  <c r="B11" i="2"/>
  <c r="A11" i="2"/>
  <c r="B10" i="2"/>
  <c r="A10" i="2"/>
  <c r="G30" i="1"/>
  <c r="C37" i="2" s="1"/>
  <c r="D37" i="2" l="1"/>
  <c r="G52" i="1"/>
  <c r="C59" i="2" s="1"/>
  <c r="D59" i="2" s="1"/>
  <c r="G51" i="1"/>
  <c r="C58" i="2" s="1"/>
  <c r="D58" i="2" s="1"/>
  <c r="G50" i="1"/>
  <c r="C57" i="2" s="1"/>
  <c r="D57" i="2" s="1"/>
  <c r="G49" i="1"/>
  <c r="C56" i="2" s="1"/>
  <c r="D56" i="2" s="1"/>
  <c r="G48" i="1"/>
  <c r="C55" i="2" s="1"/>
  <c r="D55" i="2" s="1"/>
  <c r="G47" i="1"/>
  <c r="C54" i="2" s="1"/>
  <c r="D54" i="2" s="1"/>
  <c r="G46" i="1"/>
  <c r="C53" i="2" s="1"/>
  <c r="D53" i="2" s="1"/>
  <c r="G45" i="1"/>
  <c r="C52" i="2" s="1"/>
  <c r="D52" i="2" s="1"/>
  <c r="G44" i="1"/>
  <c r="C51" i="2" s="1"/>
  <c r="D51" i="2" s="1"/>
  <c r="G43" i="1"/>
  <c r="C50" i="2" s="1"/>
  <c r="D50" i="2" s="1"/>
  <c r="G42" i="1"/>
  <c r="C49" i="2" s="1"/>
  <c r="D49" i="2" s="1"/>
  <c r="G41" i="1"/>
  <c r="C48" i="2" s="1"/>
  <c r="D48" i="2" s="1"/>
  <c r="G40" i="1"/>
  <c r="C47" i="2" s="1"/>
  <c r="D47" i="2" s="1"/>
  <c r="G39" i="1"/>
  <c r="C46" i="2" s="1"/>
  <c r="D46" i="2" s="1"/>
  <c r="G38" i="1"/>
  <c r="C45" i="2" s="1"/>
  <c r="D45" i="2" s="1"/>
  <c r="G37" i="1"/>
  <c r="C44" i="2" s="1"/>
  <c r="D44" i="2" s="1"/>
  <c r="G36" i="1"/>
  <c r="C43" i="2" s="1"/>
  <c r="D43" i="2" s="1"/>
  <c r="G35" i="1"/>
  <c r="C42" i="2" s="1"/>
  <c r="D42" i="2" s="1"/>
  <c r="G34" i="1"/>
  <c r="C41" i="2" s="1"/>
  <c r="D41" i="2" s="1"/>
  <c r="G33" i="1"/>
  <c r="C40" i="2" s="1"/>
  <c r="D40" i="2" s="1"/>
  <c r="G32" i="1"/>
  <c r="C39" i="2" s="1"/>
  <c r="D39" i="2" s="1"/>
  <c r="G31" i="1"/>
  <c r="C38" i="2" s="1"/>
  <c r="D38" i="2" s="1"/>
  <c r="G29" i="1"/>
  <c r="C36" i="2" s="1"/>
  <c r="D36" i="2" s="1"/>
  <c r="G28" i="1"/>
  <c r="C35" i="2" s="1"/>
  <c r="D35" i="2" s="1"/>
  <c r="G27" i="1"/>
  <c r="C34" i="2" s="1"/>
  <c r="D34" i="2" s="1"/>
  <c r="G26" i="1"/>
  <c r="C33" i="2" s="1"/>
  <c r="D33" i="2" s="1"/>
  <c r="G25" i="1"/>
  <c r="C32" i="2" s="1"/>
  <c r="D32" i="2" s="1"/>
  <c r="G24" i="1"/>
  <c r="C31" i="2" s="1"/>
  <c r="D31" i="2" s="1"/>
  <c r="G23" i="1"/>
  <c r="C30" i="2" s="1"/>
  <c r="D30" i="2" s="1"/>
  <c r="G22" i="1"/>
  <c r="C29" i="2" s="1"/>
  <c r="D29" i="2" s="1"/>
  <c r="G21" i="1"/>
  <c r="C28" i="2" s="1"/>
  <c r="D28" i="2" s="1"/>
  <c r="G20" i="1"/>
  <c r="C27" i="2" s="1"/>
  <c r="D27" i="2" s="1"/>
  <c r="G19" i="1"/>
  <c r="C26" i="2" s="1"/>
  <c r="D26" i="2" s="1"/>
  <c r="G18" i="1"/>
  <c r="C25" i="2" s="1"/>
  <c r="D25" i="2" s="1"/>
  <c r="G17" i="1"/>
  <c r="C24" i="2" s="1"/>
  <c r="D24" i="2" s="1"/>
  <c r="G16" i="1"/>
  <c r="G15" i="1"/>
  <c r="G14" i="1"/>
  <c r="G13" i="1"/>
  <c r="G12" i="1"/>
  <c r="G11" i="1"/>
  <c r="G10" i="1"/>
  <c r="G9" i="1"/>
  <c r="G8" i="1"/>
  <c r="G7" i="1"/>
  <c r="G6" i="1"/>
  <c r="G5" i="1"/>
  <c r="G4" i="1"/>
  <c r="G3" i="1"/>
  <c r="G2" i="1"/>
  <c r="I2" i="1" s="1"/>
  <c r="A9" i="2"/>
  <c r="B9" i="2"/>
  <c r="I6" i="1" l="1"/>
  <c r="C13" i="2"/>
  <c r="D13" i="2" s="1"/>
  <c r="I10" i="1"/>
  <c r="C17" i="2"/>
  <c r="D17" i="2" s="1"/>
  <c r="I14" i="1"/>
  <c r="C21" i="2"/>
  <c r="D21" i="2" s="1"/>
  <c r="D9" i="2"/>
  <c r="I4" i="1"/>
  <c r="C11" i="2"/>
  <c r="D11" i="2" s="1"/>
  <c r="I8" i="1"/>
  <c r="C15" i="2"/>
  <c r="D15" i="2" s="1"/>
  <c r="I12" i="1"/>
  <c r="C19" i="2"/>
  <c r="D19" i="2" s="1"/>
  <c r="I16" i="1"/>
  <c r="C23" i="2"/>
  <c r="D23" i="2" s="1"/>
  <c r="C9" i="2"/>
  <c r="I5" i="1"/>
  <c r="C12" i="2"/>
  <c r="D12" i="2" s="1"/>
  <c r="I9" i="1"/>
  <c r="C16" i="2"/>
  <c r="D16" i="2" s="1"/>
  <c r="I13" i="1"/>
  <c r="C20" i="2"/>
  <c r="D20" i="2" s="1"/>
  <c r="I3" i="1"/>
  <c r="C10" i="2"/>
  <c r="D10" i="2" s="1"/>
  <c r="I7" i="1"/>
  <c r="C14" i="2"/>
  <c r="D14" i="2" s="1"/>
  <c r="I11" i="1"/>
  <c r="C18" i="2"/>
  <c r="D18" i="2" s="1"/>
  <c r="I15" i="1"/>
  <c r="C22" i="2"/>
  <c r="D22" i="2" s="1"/>
  <c r="D61" i="2" l="1"/>
  <c r="D63" i="2" s="1"/>
</calcChain>
</file>

<file path=xl/sharedStrings.xml><?xml version="1.0" encoding="utf-8"?>
<sst xmlns="http://schemas.openxmlformats.org/spreadsheetml/2006/main" count="338" uniqueCount="193">
  <si>
    <t>Variété</t>
  </si>
  <si>
    <t>Code NAGC</t>
  </si>
  <si>
    <t>Flor.</t>
  </si>
  <si>
    <t>Hybrideur</t>
  </si>
  <si>
    <t>ann. intro</t>
  </si>
  <si>
    <t>Prix SGQ</t>
  </si>
  <si>
    <t>Nb sacs</t>
  </si>
  <si>
    <t>Mt</t>
  </si>
  <si>
    <t>Qt.</t>
  </si>
  <si>
    <t>M</t>
  </si>
  <si>
    <t>Fischer</t>
  </si>
  <si>
    <t>5L</t>
  </si>
  <si>
    <t>EM</t>
  </si>
  <si>
    <t>5L+M</t>
  </si>
  <si>
    <t>LM</t>
  </si>
  <si>
    <t>Frazee</t>
  </si>
  <si>
    <t>Peeters</t>
  </si>
  <si>
    <t>Turk</t>
  </si>
  <si>
    <t>E</t>
  </si>
  <si>
    <t>Total</t>
  </si>
  <si>
    <t xml:space="preserve">Prénom et nom: </t>
  </si>
  <si>
    <t>Adresse:</t>
  </si>
  <si>
    <t xml:space="preserve"> 2:</t>
  </si>
  <si>
    <t>Téléphone:</t>
  </si>
  <si>
    <t>Nb Sacs</t>
  </si>
  <si>
    <t>VARIETE</t>
  </si>
  <si>
    <t>(    ) Veillez me faire parvenir mes cormus par la poste</t>
  </si>
  <si>
    <t>GRAND TOTAL =</t>
  </si>
  <si>
    <r>
      <t>Joindre votre chèque à l’ordre de la</t>
    </r>
    <r>
      <rPr>
        <sz val="12"/>
        <rFont val="Times New Roman"/>
        <family val="1"/>
      </rPr>
      <t xml:space="preserve"> </t>
    </r>
    <r>
      <rPr>
        <b/>
        <u/>
        <sz val="12"/>
        <rFont val="Times New Roman"/>
        <family val="1"/>
      </rPr>
      <t>Société des Glaïeuls du Québec</t>
    </r>
  </si>
  <si>
    <t>Couleur</t>
  </si>
  <si>
    <t>Blanc</t>
  </si>
  <si>
    <t>Rose Léger</t>
  </si>
  <si>
    <t>Lavande Léger</t>
  </si>
  <si>
    <t>Rose Foncé</t>
  </si>
  <si>
    <t>Rose Médium</t>
  </si>
  <si>
    <t>Rosé Léger</t>
  </si>
  <si>
    <t>Rouge Médium</t>
  </si>
  <si>
    <t>Orange Médium</t>
  </si>
  <si>
    <t>Saumon Léger</t>
  </si>
  <si>
    <t>Saumon Médium</t>
  </si>
  <si>
    <t>Violet Médium</t>
  </si>
  <si>
    <t>Snoek J&amp;P</t>
  </si>
  <si>
    <t>Fischer-Madson</t>
  </si>
  <si>
    <t>Jaune Foncé</t>
  </si>
  <si>
    <t>Description</t>
  </si>
  <si>
    <t>VENTE PAR LA POSTE ou INTERNET</t>
  </si>
  <si>
    <t xml:space="preserve">M </t>
  </si>
  <si>
    <t>D. Croteau</t>
  </si>
  <si>
    <t>Cultivar composé de 3 tons, rose lavande sur presque toute la surface de la fleur contrastant avec un ton crème sur le bas des pétales et une tache rouge bourgogne dans son centre.  Très bonne disposition des fleurons sur des tiges florales de plus de 70 cm.  Produit de nombreux bulbilles germant très bien.  Glaïeul nommé en l’honneur de Raymond Charlebois.</t>
  </si>
  <si>
    <t>Glaïeul tricolore de teinte bleue.  Bleu foncé sur le haut des pétales devant blanchâtre dans la partie moyenne de la fleur avec infusion de ton bourgogne sur les sépales inférieurs.  Rebord légèrement ondulé.  Spécimen très prolifique.  Fleur coupée de longue durée.</t>
  </si>
  <si>
    <t>Envoyez à:</t>
  </si>
  <si>
    <t>Jean-Yves Dolbec</t>
  </si>
  <si>
    <t>427, rg Presqu'île</t>
  </si>
  <si>
    <t>Saint-Damase (Québec)</t>
  </si>
  <si>
    <t>J0H 1J0</t>
  </si>
  <si>
    <t>Cultivar de couleur jaunâtre dans la gorge et les parties inférieures des pétales devenant d’un rose lavande pâle dans la partie moyenne et supérieure se terminant par un rose lavande plus foncé presque violet sur l’extrémités des pétales.  Hampe florale est de 75 cm et disposition formelle des fleurons à rebords très ondulés.</t>
  </si>
  <si>
    <t>Orange Foncé</t>
  </si>
  <si>
    <t>Lull</t>
  </si>
  <si>
    <t>Hollande</t>
  </si>
  <si>
    <t xml:space="preserve">Je suis: </t>
  </si>
  <si>
    <t>Non Membre</t>
  </si>
  <si>
    <t>Membre</t>
  </si>
  <si>
    <t>Euer</t>
  </si>
  <si>
    <t>Nagel</t>
  </si>
  <si>
    <t>Pourpre</t>
  </si>
  <si>
    <t>(   )  Je prendrai possession lors de la vente au Jardin Botanique</t>
  </si>
  <si>
    <t>5l</t>
  </si>
  <si>
    <t>Fleur blanche à pétales ondulés. Variété haute de 1,8 à 1,85m. L’épi floral peut atteindre 80cm. Peut donner de belles hampes florales à partir de moyens et petits cormus. Excellente propagation par bulbilles.</t>
  </si>
  <si>
    <t>Cendré Noir</t>
  </si>
  <si>
    <t>Summerville</t>
  </si>
  <si>
    <t>Rosé Médium</t>
  </si>
  <si>
    <t>Rose Pâle</t>
  </si>
  <si>
    <t>JAZZ AGE</t>
  </si>
  <si>
    <t>KEY LARGO</t>
  </si>
  <si>
    <t>MISS LETHBRIDGE</t>
  </si>
  <si>
    <t>OLD SPICE</t>
  </si>
  <si>
    <t>PLAISIR</t>
  </si>
  <si>
    <t>PURPLE PRIDE</t>
  </si>
  <si>
    <t>RAYMOND C.</t>
  </si>
  <si>
    <t>SILVER GREEN</t>
  </si>
  <si>
    <t>STAR PERFORMER</t>
  </si>
  <si>
    <t>TAMMY MARIA</t>
  </si>
  <si>
    <t>TAMPICO</t>
  </si>
  <si>
    <t>UNIQUE</t>
  </si>
  <si>
    <t>VISTA</t>
  </si>
  <si>
    <t>Rouge Foncé</t>
  </si>
  <si>
    <t>Fleur d’un riche ton lavande rose avec des stries de couleur dorée.  Tiges de 60 à 65 cm de longueur.</t>
  </si>
  <si>
    <t>Larcombe</t>
  </si>
  <si>
    <t>Lavande Noir</t>
  </si>
  <si>
    <t>Fleur grise teintée de rose avec une tache d’un vibrant orange à la gorge. Épi floral muni de 23 fleurons. Hampe florale de plus de 5 pi. Coloration nouvelle très spéciale.</t>
  </si>
  <si>
    <t>Cendré Léger</t>
  </si>
  <si>
    <t>Fleur pourpre unie. Hampe florale haute et droite.</t>
  </si>
  <si>
    <t>Hartline</t>
  </si>
  <si>
    <t>Martin</t>
  </si>
  <si>
    <t>Le nom décrit la couleur de façon explicite.  De couleur vert clair, ce glaïeul produit de magnifique tige avec pétales légèrement ondulés.  Ce glaïeul est en bonne santé et produit de nombreux bulbilles.  Les tiges sont excellentes et en font un bon sujet pour les expositions.</t>
  </si>
  <si>
    <t>Vert Léger</t>
  </si>
  <si>
    <t>Lavande Foncé</t>
  </si>
  <si>
    <t>Fleur de couleur lavande-rose très pâle avec des éclaboussures de ton  rose-lavande foncé surtout sur le contour des pétales, le tout harmonisé par une fine ligne blanche sur le contour de la fleur.   Tige florale de 75 cm de longueur.</t>
  </si>
  <si>
    <t>Couleur rose pâle sur le haut des pétales avec infusion rose bourgogne sur les pétales inférieurs.  Pétales légèrement ondulés et très bon placement des fleurons.  Très haut avec une tige de 80 cm.</t>
  </si>
  <si>
    <t>CAVALCADE II</t>
  </si>
  <si>
    <t>Frais de Poste $9.00 +</t>
  </si>
  <si>
    <t>Fleur de couleur rose fuchsia très foncé uniforme à toute la surface des pétales à rebords légèrement ondulés.  Bonne disposition des fleurons sur tige de 70 cm de longueur.</t>
  </si>
  <si>
    <t>Fleur de couleur pourpre très foncé sur le contour des pétales à rebords légèrement ondulés avec une teinte de blanc dans la gorge.</t>
  </si>
  <si>
    <t>BLUE SKY</t>
  </si>
  <si>
    <t>BLUEBERRY ICE</t>
  </si>
  <si>
    <t>BRILLANCE</t>
  </si>
  <si>
    <t>BURGUNDY</t>
  </si>
  <si>
    <t>CAMELIA</t>
  </si>
  <si>
    <t>CHARM GLOW</t>
  </si>
  <si>
    <t>CHIT CHAT</t>
  </si>
  <si>
    <t>CHOCOLATE RIPPLE</t>
  </si>
  <si>
    <t>CORAL ICE</t>
  </si>
  <si>
    <t>DAY’S END</t>
  </si>
  <si>
    <t>EARLY DISPLAY</t>
  </si>
  <si>
    <t>FLOWERCHILD</t>
  </si>
  <si>
    <t>FRAGRANT LADY</t>
  </si>
  <si>
    <t>FRENCH SILK</t>
  </si>
  <si>
    <t>FUN TIME</t>
  </si>
  <si>
    <t>GAI LURON</t>
  </si>
  <si>
    <t>GLENDALE</t>
  </si>
  <si>
    <t>GLORIOUS</t>
  </si>
  <si>
    <t>HALLMARK</t>
  </si>
  <si>
    <t xml:space="preserve">HIGHSTYLE    </t>
  </si>
  <si>
    <t>HOLIDAY</t>
  </si>
  <si>
    <t>HURON COUNTY</t>
  </si>
  <si>
    <t>JUBILEE</t>
  </si>
  <si>
    <t>KING'S GOLD</t>
  </si>
  <si>
    <t>LUCKY NUMBER</t>
  </si>
  <si>
    <t>MILEESH</t>
  </si>
  <si>
    <t>NEW PARFAIT</t>
  </si>
  <si>
    <t>RAPID RED</t>
  </si>
  <si>
    <t>ROSE JEWEL</t>
  </si>
  <si>
    <t>ROVER</t>
  </si>
  <si>
    <t>SAN REMO</t>
  </si>
  <si>
    <t>SIMPLY JOY</t>
  </si>
  <si>
    <t>TABASCO</t>
  </si>
  <si>
    <t>VIOLETTA</t>
  </si>
  <si>
    <t>Cultivar très prolifique avec des hampes florales de 70 à 75 cm de longueur avec une très bonne disposition des fleurons.  Fleur de couleur rose-rouge fuchsia moyen sur des pétales à rebords très ondulés avec des veines blanchâtres dans son centre.</t>
  </si>
  <si>
    <t>Fleur d’un jaune moyen devenant plus foncé à la gorge. Les pétales sont joliment ondulés.</t>
  </si>
  <si>
    <t xml:space="preserve">Glaïeul de couleur pourpre foncé avec pétales à rebords modérément ondulés contrastant avec une fine ligne blanchâtre dans le centre du labelle (pétale du bas).  Spécimen de haute taille, 1 mètre 60 et plus, avec hampes florales de plus de 75 cm. Très bonne disposition des fleurons.  </t>
  </si>
  <si>
    <t>Fleurons d’une délicate teinte bleu-violet avec une gorge blanche, très réguliers. Variété favorite.</t>
  </si>
  <si>
    <t>Snoek</t>
  </si>
  <si>
    <t>Glaïeul de couleur bleu profond givré devenant un peu plus pâle dans la gorge.  Fleurons à rebords légèrement ondulés.  Variété commerciale en bonne santé.</t>
  </si>
  <si>
    <t>Glaïeul de couleur rouge orangé uniforme à pétales légèremet ondulés.  Bonne disposition des fleurons.  Tiges de 75 cm de longueur.</t>
  </si>
  <si>
    <t>Fleur de couleur rose-rouge bourgogne sur pétales légèrement ondulés.  Tige florale de 75 à 80 cm de longueur.  Spécimen très prolifique.</t>
  </si>
  <si>
    <t>Butt</t>
  </si>
  <si>
    <t>Magnifique fleur rose cendré. Hampe florale haute et élégante. Mutation de Magniola.</t>
  </si>
  <si>
    <t>Glaïeul de couleur rose fuchsia brillant devenant rose blanchâtre dans le centre de la gorge.  Très bonne disposition des fleurons sur des tiges florales de 70 cm de longueur.  Très prolifique.</t>
  </si>
  <si>
    <t xml:space="preserve">Glaïeul de couleur rose fuchsia moyen sur presque toute la surface de la fleur avec un centre blanc crème et un ton rose fuchsia plus foncé sur des pétales aux rebords modérément ondulés.  Glaïeul de haute taille dans le champ, 1m 80, avec une très bonne disposition des fleurons. </t>
  </si>
  <si>
    <t xml:space="preserve">L </t>
  </si>
  <si>
    <t>Fleur de teinte chocolat munie de veines dorées et saupoudrée de poussière d’or; coloration spéciale et unique qui attirera tous les regards! La hampe florale mesure plus de 5 pi et porte un épi muni de fleurons tous bien alignés.</t>
  </si>
  <si>
    <t xml:space="preserve">Fleur de couleur corail saumon très foncé avec pétales à rebords très ondulés.  Le labelle de la fleur laisse apparaître en son centre un large ton jaunâtre.  Plants pouvant atteindre 1 mètre 60 avec une très bonne disposition des fleurons et une tige florale de 70 cm de longueur. </t>
  </si>
  <si>
    <t>Ryznar</t>
  </si>
  <si>
    <t>Fleur de couleur chamois et rose; teinte spéciale. Pétales très ondulés. Épi floral de 24-26 po portant 18-20 fleurons disposés régulièrement. Variété d’exposition. Superbe pour arrangement.</t>
  </si>
  <si>
    <t xml:space="preserve">E </t>
  </si>
  <si>
    <t>Fleur rose uni portant d’élégants fleurons. Une des premières variétés à fleurir. Excellente fleur coupée.</t>
  </si>
  <si>
    <t>Anderson</t>
  </si>
  <si>
    <t>Glaïeul de multiples couleurs.  Lavande lilas sur l’extérieur, rose dans la gorge, contrastant avec un jaune lime dans le centre de la fleur.  Pétales ondulés.  Tiges florales de 75 cm.</t>
  </si>
  <si>
    <t xml:space="preserve">Fleur composée de 3 tons de couleur.  Rose fuchsia moyen très brillant sur le contour des pétales à rebords très ondulés, rose fuchsia plus pâle avec un ton jaune crème dans le centre de la lèvre inférieure.  Très bonne disposition des fleurons avec tiges de 80 cm de longueur.  Ce glaïeul dégage une agréable et légère odeur tôt le matin et tard en soirée.  </t>
  </si>
  <si>
    <t>Kochevar</t>
  </si>
  <si>
    <t>Fleur blanc crème se teintant de jaune dans la gorge. Épi floral de 32 po. portant 23-24 fleurons. Variété d’exposition et gagnante du « Ernie Vennard Award » à Sacramento en 1992.</t>
  </si>
  <si>
    <t>Fleur de coloration particulière: vieux rose et vert pâle. Les fleurons ont des pétales très épais, ondulés et sont bien placés sur un épi floral très long.</t>
  </si>
  <si>
    <t>Pétales couleur saumon médium avec lèvre jaune ornée d'une tache rouge brillante. Tiges de 23 fleurons à pétales frisés.</t>
  </si>
  <si>
    <t>Fleur d’un beau rose pastel. Hampe florale très haute. Une nouveauté venant de Hollande.</t>
  </si>
  <si>
    <t>Fleur rose-rouge à pétales ondulés et aux extrémités arrondies. La taille de ses fleurons le place comme étant un gros glaïeul de la série 200 ou un petit de la série 300.  Cette variété porte bien son nom.</t>
  </si>
  <si>
    <t>Fleur blanc-crème portant une tache rouge sur le pétale inférieur. Plant haut et robuste; 22-24 fleurons sur l’épi floral.</t>
  </si>
  <si>
    <t>Coon</t>
  </si>
  <si>
    <t>Fleur rose lavande à gorge blanc crème. Pétales très épais et ondulés. Épi floral de 32 po. Demeure #1 dans sa classe.</t>
  </si>
  <si>
    <t>Fleur orange-saumon à gorge cerise. Fleurons à pétales ronds, ondulés; pétale inférieur blanc-crème. Hampe florale très rigide et droite. Variété « All-America ».</t>
  </si>
  <si>
    <t>Spécimen robuste et prolifique avec excellente disposition des fleurons.  Tiges de 65 à 70 cm de longueur, de couleur orange saumon moyen s’étalant sur toute la surface des pétales.</t>
  </si>
  <si>
    <t>Fleur orange moyen avec une large gorge jaune doré. Pétales très ondulés. Hampe florale de 50 po. L’épi floral porte 22-24 fleurons.</t>
  </si>
  <si>
    <t>Fleur jaune foncé à pétales ondulés.  Épi floral haut et droit portant près de 20 fleurons.</t>
  </si>
  <si>
    <t>Fleur rose saumonnée très haute et à pétales très ondulés. Variété vigoureuse qui peut mesurer jusqu’à 5 pi.</t>
  </si>
  <si>
    <t>Koenig</t>
  </si>
  <si>
    <t>Fleur de teinte chamois munie d’une gorge blanche. L’épi floral de 32 po porte 25-27 fleurons à pétales ondulés. Variété qui a remporté un très grand nombre de championnats.</t>
  </si>
  <si>
    <t>Fleur rose moyen portant une grande tache blanc-crème à la gorge. Fleurons à pétales arrondis. Variété d’exposition « All-America ».</t>
  </si>
  <si>
    <t>Glaïeul de couleur saumon pâle uniforme sur presque la totalité de la surface des pétales avec une tache rouge cerise et une teinte de jaune sur la lèvre.  Pétales légèrement ondulés avec une très bonne disposition des fleurons sur des tiges florales de 75 cm de longueur environ.  Très prolifique et excellent sujet d'exposition.</t>
  </si>
  <si>
    <t>(E 106-11) Fleur rouge très robuste portée sur une hampe florale de 5 1/2 à 6 pi. A essayer.</t>
  </si>
  <si>
    <t>Fleur de couleur rose fuchsia sur le haut des pétales, légèrement blanchâtre dans le centre de la fleur.  Pétales à rebords très ondulés.</t>
  </si>
  <si>
    <t>Un frappant rose-rouge.   Tiges droites ouvrant jusqu'à 8 fleurons ondulés dans un placement formel.  Feuillage vert supportant la chaleur.  Prolifique et en bonne santé.  Excellent pour la fleur coupée.</t>
  </si>
  <si>
    <t>Glaïeul de couleur rose médium sur le contour des pétales à rebords légèrement ondulés contrastant avec un large ton blanc crème sur le labelle de la fleur.  Bonne disposition des fleurons.  Tiges de 75 cm de longueur.  Plant robuste.</t>
  </si>
  <si>
    <t>Fleur de couleur rose medium avec une gorge plus foncée et des pétales plus clairs.  Excellent pour la fleur coupée.</t>
  </si>
  <si>
    <t>Glaïeul composé d’un ton lavande foncé dans la partie supérieure de la fleur, devenant plus pâle dans sa partie moyenne.  Fine ligne blanche au milieu des pétales avec une tache rouge bourgogne foncé sur la lèvre.  Variété All America pouvant atteindre 1m 80 avec des tiges de plus de 85 cm.  La très bonne disposition des fleurons en a fait un Top 10 dès 2007.</t>
  </si>
  <si>
    <t>Fleur de tons orangés. Hampe florale haute et vigoureuse.</t>
  </si>
  <si>
    <t>W-M</t>
  </si>
  <si>
    <t>Fleur violet moyen avec une mince ligne blanche sur la marge des pétales ondulés. Hampe florale mince et rigide de 53 po portant un épi de 22 fleurons.  Variété vigoureuse par excellence.</t>
  </si>
  <si>
    <t>Jaune Médium</t>
  </si>
  <si>
    <t>Saumon Foncé</t>
  </si>
  <si>
    <t>Cendré Pâle</t>
  </si>
  <si>
    <t>Cendré Médium</t>
  </si>
  <si>
    <t>ANT. PEETERS</t>
  </si>
  <si>
    <t>AZTEC GOLD</t>
  </si>
  <si>
    <t>BIG TIMBER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</si>
</sst>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quot;_-;_-* #,##0.00\ &quot;$&quot;\-;_-* &quot;-&quot;??\ &quot;$&quot;_-;_-@_-"/>
    <numFmt numFmtId="165" formatCode="#,##0.00\ &quot;$&quot;"/>
  </numFmts>
  <fonts count="10" x14ac:knownFonts="1">
    <font>
      <sz val="10"/>
      <name val="Arial"/>
    </font>
    <font>
      <sz val="12"/>
      <name val="Times New Roman"/>
      <family val="1"/>
    </font>
    <font>
      <b/>
      <sz val="12"/>
      <name val="Times New Roman"/>
      <family val="1"/>
    </font>
    <font>
      <b/>
      <sz val="10"/>
      <name val="Times New Roman"/>
      <family val="1"/>
    </font>
    <font>
      <b/>
      <u/>
      <sz val="12"/>
      <name val="Times New Roman"/>
      <family val="1"/>
    </font>
    <font>
      <b/>
      <sz val="10"/>
      <name val="Arial"/>
      <family val="2"/>
    </font>
    <font>
      <b/>
      <sz val="10"/>
      <name val="Arial"/>
    </font>
    <font>
      <b/>
      <u/>
      <sz val="10"/>
      <name val="Arial"/>
      <family val="2"/>
    </font>
    <font>
      <sz val="10"/>
      <name val="Times New Roman"/>
      <family val="1"/>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49">
    <xf numFmtId="0" fontId="0" fillId="0" borderId="0" xfId="0"/>
    <xf numFmtId="0" fontId="3" fillId="0" borderId="0" xfId="0" applyFont="1"/>
    <xf numFmtId="0" fontId="3" fillId="0" borderId="0" xfId="0" applyFont="1" applyBorder="1" applyAlignment="1">
      <alignment horizontal="center" vertical="top"/>
    </xf>
    <xf numFmtId="0" fontId="3" fillId="0" borderId="0" xfId="0" applyFont="1" applyBorder="1" applyAlignment="1">
      <alignment horizontal="center" vertical="top" wrapText="1"/>
    </xf>
    <xf numFmtId="0" fontId="0" fillId="0" borderId="0" xfId="0" applyBorder="1" applyAlignment="1"/>
    <xf numFmtId="0" fontId="3" fillId="0" borderId="0" xfId="0" applyFont="1" applyBorder="1" applyAlignment="1"/>
    <xf numFmtId="164" fontId="3" fillId="0" borderId="0" xfId="0" applyNumberFormat="1" applyFont="1" applyFill="1" applyBorder="1" applyAlignment="1">
      <alignment horizontal="center" vertical="top"/>
    </xf>
    <xf numFmtId="164" fontId="2" fillId="0" borderId="0" xfId="0" applyNumberFormat="1" applyFont="1" applyBorder="1" applyAlignment="1">
      <alignment horizontal="center" wrapText="1"/>
    </xf>
    <xf numFmtId="164" fontId="0" fillId="0" borderId="0" xfId="0" applyNumberFormat="1" applyBorder="1" applyAlignment="1"/>
    <xf numFmtId="164" fontId="3" fillId="0" borderId="0" xfId="0" applyNumberFormat="1" applyFont="1" applyBorder="1" applyAlignment="1">
      <alignment horizontal="center" vertical="top" wrapText="1"/>
    </xf>
    <xf numFmtId="164" fontId="3" fillId="0" borderId="0" xfId="0" applyNumberFormat="1" applyFont="1" applyFill="1" applyBorder="1" applyAlignment="1">
      <alignment horizontal="center" vertical="top" wrapText="1"/>
    </xf>
    <xf numFmtId="0" fontId="5" fillId="0" borderId="0" xfId="0" applyFont="1" applyBorder="1" applyAlignment="1"/>
    <xf numFmtId="164" fontId="5" fillId="0" borderId="0" xfId="0" applyNumberFormat="1" applyFont="1" applyBorder="1" applyAlignment="1"/>
    <xf numFmtId="164" fontId="3" fillId="0" borderId="0" xfId="0" applyNumberFormat="1" applyFont="1" applyBorder="1" applyAlignment="1">
      <alignment horizontal="center" wrapText="1"/>
    </xf>
    <xf numFmtId="0" fontId="6" fillId="0" borderId="0" xfId="0" applyFont="1" applyBorder="1" applyAlignment="1"/>
    <xf numFmtId="0" fontId="3" fillId="0" borderId="0" xfId="0" applyFont="1" applyBorder="1" applyAlignment="1">
      <alignment wrapText="1"/>
    </xf>
    <xf numFmtId="0" fontId="3" fillId="0" borderId="0" xfId="0" applyNumberFormat="1" applyFont="1" applyBorder="1" applyAlignment="1">
      <alignment horizontal="center" vertical="top" wrapText="1"/>
    </xf>
    <xf numFmtId="0" fontId="0" fillId="0" borderId="0" xfId="0" applyNumberFormat="1" applyBorder="1" applyAlignment="1">
      <alignment horizontal="center"/>
    </xf>
    <xf numFmtId="0" fontId="3" fillId="0" borderId="0" xfId="0" applyNumberFormat="1" applyFont="1" applyFill="1" applyBorder="1" applyAlignment="1">
      <alignment horizontal="center" vertical="top" wrapText="1"/>
    </xf>
    <xf numFmtId="0" fontId="0" fillId="0" borderId="0" xfId="0" applyNumberFormat="1" applyAlignment="1">
      <alignment horizontal="center"/>
    </xf>
    <xf numFmtId="1" fontId="0" fillId="0" borderId="0" xfId="0" applyNumberFormat="1" applyBorder="1" applyAlignment="1">
      <alignment horizontal="center"/>
    </xf>
    <xf numFmtId="0" fontId="0" fillId="0" borderId="0" xfId="0" applyAlignment="1"/>
    <xf numFmtId="0" fontId="0" fillId="0" borderId="0" xfId="0" applyAlignment="1">
      <alignment horizontal="centerContinuous"/>
    </xf>
    <xf numFmtId="0" fontId="0" fillId="0" borderId="0" xfId="0" applyNumberFormat="1" applyBorder="1" applyAlignment="1">
      <alignment horizontal="right"/>
    </xf>
    <xf numFmtId="0" fontId="7" fillId="0" borderId="0" xfId="0" applyFont="1" applyBorder="1" applyAlignment="1">
      <alignment horizontal="centerContinuous"/>
    </xf>
    <xf numFmtId="0" fontId="7" fillId="0" borderId="0" xfId="0" applyFont="1" applyAlignment="1">
      <alignment horizontal="centerContinuous"/>
    </xf>
    <xf numFmtId="0" fontId="3" fillId="0" borderId="0" xfId="0" applyFont="1" applyFill="1" applyBorder="1" applyAlignment="1">
      <alignment horizontal="right"/>
    </xf>
    <xf numFmtId="0" fontId="5" fillId="0" borderId="0" xfId="0" applyFont="1" applyBorder="1" applyAlignment="1">
      <alignment horizontal="right"/>
    </xf>
    <xf numFmtId="0" fontId="2" fillId="0" borderId="0" xfId="0" applyFont="1" applyAlignment="1">
      <alignment horizontal="centerContinuous"/>
    </xf>
    <xf numFmtId="0" fontId="1" fillId="0" borderId="0" xfId="0" applyFont="1" applyAlignment="1"/>
    <xf numFmtId="20" fontId="0" fillId="0" borderId="0" xfId="0" applyNumberFormat="1" applyBorder="1" applyAlignment="1">
      <alignment horizontal="right"/>
    </xf>
    <xf numFmtId="0" fontId="1" fillId="0" borderId="0" xfId="0" quotePrefix="1" applyFont="1" applyAlignment="1">
      <alignment horizontal="left"/>
    </xf>
    <xf numFmtId="0" fontId="3" fillId="0" borderId="0" xfId="0" quotePrefix="1" applyFont="1" applyBorder="1" applyAlignment="1">
      <alignment horizontal="center" vertical="top" wrapText="1"/>
    </xf>
    <xf numFmtId="165" fontId="3" fillId="0" borderId="0" xfId="0" applyNumberFormat="1" applyFont="1" applyFill="1" applyBorder="1" applyAlignment="1">
      <alignment horizontal="center" vertical="top" wrapText="1"/>
    </xf>
    <xf numFmtId="0" fontId="3" fillId="0" borderId="0" xfId="0" quotePrefix="1" applyFont="1" applyBorder="1" applyAlignment="1">
      <alignment horizontal="left" wrapText="1"/>
    </xf>
    <xf numFmtId="0" fontId="5" fillId="0" borderId="0" xfId="0" quotePrefix="1" applyFont="1" applyAlignment="1">
      <alignment horizontal="right"/>
    </xf>
    <xf numFmtId="0" fontId="3" fillId="0" borderId="0" xfId="0" quotePrefix="1" applyFont="1" applyAlignment="1">
      <alignment horizontal="left"/>
    </xf>
    <xf numFmtId="165" fontId="0" fillId="0" borderId="0" xfId="0" applyNumberFormat="1" applyAlignment="1">
      <alignment horizontal="center"/>
    </xf>
    <xf numFmtId="0" fontId="0" fillId="0" borderId="0" xfId="0" applyAlignment="1">
      <alignment wrapText="1"/>
    </xf>
    <xf numFmtId="0" fontId="0" fillId="0" borderId="0" xfId="0" applyBorder="1" applyAlignment="1">
      <alignment wrapText="1"/>
    </xf>
    <xf numFmtId="0" fontId="0" fillId="0" borderId="0" xfId="0" applyFill="1" applyBorder="1" applyAlignment="1"/>
    <xf numFmtId="0" fontId="3" fillId="0" borderId="0" xfId="0" applyFont="1" applyBorder="1" applyAlignment="1">
      <alignment horizontal="left" wrapText="1"/>
    </xf>
    <xf numFmtId="0" fontId="8" fillId="0" borderId="0" xfId="0" applyFont="1" applyBorder="1" applyAlignment="1"/>
    <xf numFmtId="0" fontId="8" fillId="0" borderId="0" xfId="0" quotePrefix="1" applyFont="1" applyBorder="1" applyAlignment="1">
      <alignment horizontal="left"/>
    </xf>
    <xf numFmtId="0" fontId="8" fillId="0" borderId="0" xfId="0" applyFont="1" applyBorder="1" applyAlignment="1">
      <alignment horizontal="left"/>
    </xf>
    <xf numFmtId="0" fontId="3" fillId="0" borderId="0" xfId="0" applyFont="1" applyBorder="1" applyAlignment="1">
      <alignment horizontal="center" wrapText="1"/>
    </xf>
    <xf numFmtId="0" fontId="5" fillId="0" borderId="0" xfId="0" applyFont="1" applyAlignment="1">
      <alignment horizontal="center"/>
    </xf>
    <xf numFmtId="0" fontId="5" fillId="0" borderId="0" xfId="0" applyFont="1" applyBorder="1" applyAlignment="1">
      <alignment horizontal="center"/>
    </xf>
    <xf numFmtId="0" fontId="9" fillId="0" borderId="0" xfId="0" applyFont="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52"/>
  <sheetViews>
    <sheetView tabSelected="1" workbookViewId="0">
      <pane xSplit="1" ySplit="1" topLeftCell="B50" activePane="bottomRight" state="frozen"/>
      <selection pane="topRight" activeCell="B1" sqref="B1"/>
      <selection pane="bottomLeft" activeCell="A2" sqref="A2"/>
      <selection pane="bottomRight" activeCell="L9" sqref="L9"/>
    </sheetView>
  </sheetViews>
  <sheetFormatPr baseColWidth="10" defaultRowHeight="12.75" x14ac:dyDescent="0.2"/>
  <cols>
    <col min="1" max="1" width="21.28515625" style="14" bestFit="1" customWidth="1"/>
    <col min="2" max="2" width="6.140625" style="47" customWidth="1"/>
    <col min="3" max="3" width="4.7109375" style="47" customWidth="1"/>
    <col min="4" max="4" width="14.28515625" style="4" bestFit="1" customWidth="1"/>
    <col min="5" max="5" width="4.85546875" style="4" customWidth="1"/>
    <col min="6" max="6" width="61" style="39" customWidth="1"/>
    <col min="7" max="7" width="8.42578125" style="37" customWidth="1"/>
    <col min="8" max="8" width="7.140625" style="19" customWidth="1"/>
    <col min="9" max="9" width="9.28515625" style="8" bestFit="1" customWidth="1"/>
    <col min="10" max="10" width="5.7109375" style="14" customWidth="1"/>
    <col min="11" max="11" width="15" style="4" bestFit="1" customWidth="1"/>
    <col min="13" max="16384" width="11.42578125" style="4"/>
  </cols>
  <sheetData>
    <row r="1" spans="1:11" ht="25.5" x14ac:dyDescent="0.2">
      <c r="A1" s="2" t="s">
        <v>0</v>
      </c>
      <c r="B1" s="45" t="s">
        <v>1</v>
      </c>
      <c r="C1" s="2" t="s">
        <v>2</v>
      </c>
      <c r="D1" s="2" t="s">
        <v>3</v>
      </c>
      <c r="E1" s="3" t="s">
        <v>4</v>
      </c>
      <c r="F1" s="32" t="s">
        <v>44</v>
      </c>
      <c r="G1" s="33" t="s">
        <v>5</v>
      </c>
      <c r="H1" s="18" t="s">
        <v>6</v>
      </c>
      <c r="I1" s="10" t="s">
        <v>7</v>
      </c>
      <c r="J1" s="9" t="s">
        <v>8</v>
      </c>
      <c r="K1" s="9" t="s">
        <v>29</v>
      </c>
    </row>
    <row r="2" spans="1:11" ht="51" x14ac:dyDescent="0.2">
      <c r="A2" s="14" t="s">
        <v>190</v>
      </c>
      <c r="B2" s="46">
        <v>465</v>
      </c>
      <c r="C2" s="46" t="s">
        <v>12</v>
      </c>
      <c r="D2" s="42" t="s">
        <v>16</v>
      </c>
      <c r="E2" s="42">
        <v>2008</v>
      </c>
      <c r="F2" s="38" t="s">
        <v>137</v>
      </c>
      <c r="G2" s="37">
        <f>IF('Commande 2013'!$B$6="Membre",2,2.75)</f>
        <v>2.75</v>
      </c>
      <c r="I2" s="13">
        <f t="shared" ref="I2:I16" si="0">H2*G2</f>
        <v>0</v>
      </c>
      <c r="J2" s="15" t="s">
        <v>66</v>
      </c>
      <c r="K2" s="4" t="s">
        <v>34</v>
      </c>
    </row>
    <row r="3" spans="1:11" ht="25.5" x14ac:dyDescent="0.2">
      <c r="A3" s="14" t="s">
        <v>191</v>
      </c>
      <c r="B3" s="46">
        <v>415</v>
      </c>
      <c r="C3" s="46" t="s">
        <v>12</v>
      </c>
      <c r="D3" s="42" t="s">
        <v>69</v>
      </c>
      <c r="E3" s="42">
        <v>1985</v>
      </c>
      <c r="F3" s="38" t="s">
        <v>138</v>
      </c>
      <c r="G3" s="37">
        <f>IF('Commande 2013'!$B$6="Membre",2,2.75)</f>
        <v>2.75</v>
      </c>
      <c r="I3" s="13">
        <f t="shared" si="0"/>
        <v>0</v>
      </c>
      <c r="J3" s="15" t="s">
        <v>66</v>
      </c>
      <c r="K3" s="4" t="s">
        <v>186</v>
      </c>
    </row>
    <row r="4" spans="1:11" ht="63.75" x14ac:dyDescent="0.2">
      <c r="A4" s="14" t="s">
        <v>192</v>
      </c>
      <c r="B4" s="46">
        <v>479</v>
      </c>
      <c r="C4" s="46" t="s">
        <v>9</v>
      </c>
      <c r="D4" s="42" t="s">
        <v>62</v>
      </c>
      <c r="E4" s="42">
        <v>2005</v>
      </c>
      <c r="F4" s="38" t="s">
        <v>139</v>
      </c>
      <c r="G4" s="37">
        <f>IF('Commande 2013'!$B$6="Membre",2,2.75)</f>
        <v>2.75</v>
      </c>
      <c r="I4" s="13">
        <f t="shared" si="0"/>
        <v>0</v>
      </c>
      <c r="J4" s="15" t="s">
        <v>66</v>
      </c>
      <c r="K4" s="40" t="s">
        <v>88</v>
      </c>
    </row>
    <row r="5" spans="1:11" ht="25.5" x14ac:dyDescent="0.2">
      <c r="A5" s="14" t="s">
        <v>103</v>
      </c>
      <c r="B5" s="46">
        <v>484</v>
      </c>
      <c r="C5" s="46" t="s">
        <v>9</v>
      </c>
      <c r="D5" s="42" t="s">
        <v>10</v>
      </c>
      <c r="E5" s="42">
        <v>1990</v>
      </c>
      <c r="F5" s="38" t="s">
        <v>140</v>
      </c>
      <c r="G5" s="37">
        <f>IF('Commande 2013'!$B$6="Membre",2,2.75)</f>
        <v>2.75</v>
      </c>
      <c r="I5" s="13">
        <f t="shared" si="0"/>
        <v>0</v>
      </c>
      <c r="J5" s="15" t="s">
        <v>13</v>
      </c>
      <c r="K5" s="4" t="s">
        <v>40</v>
      </c>
    </row>
    <row r="6" spans="1:11" ht="38.25" x14ac:dyDescent="0.2">
      <c r="A6" s="14" t="s">
        <v>104</v>
      </c>
      <c r="B6" s="46">
        <v>384</v>
      </c>
      <c r="C6" s="46" t="s">
        <v>12</v>
      </c>
      <c r="D6" s="42" t="s">
        <v>141</v>
      </c>
      <c r="E6" s="42">
        <v>2004</v>
      </c>
      <c r="F6" s="38" t="s">
        <v>142</v>
      </c>
      <c r="G6" s="37">
        <f>IF('Commande 2013'!$B$6="Membre",2,2.75)</f>
        <v>2.75</v>
      </c>
      <c r="I6" s="13">
        <f>H6*G6</f>
        <v>0</v>
      </c>
      <c r="J6" s="15" t="s">
        <v>11</v>
      </c>
      <c r="K6" s="4" t="s">
        <v>40</v>
      </c>
    </row>
    <row r="7" spans="1:11" ht="25.5" x14ac:dyDescent="0.2">
      <c r="A7" s="14" t="s">
        <v>105</v>
      </c>
      <c r="B7" s="46">
        <v>454</v>
      </c>
      <c r="C7" s="46" t="s">
        <v>9</v>
      </c>
      <c r="D7" s="42" t="s">
        <v>15</v>
      </c>
      <c r="E7" s="42">
        <v>2002</v>
      </c>
      <c r="F7" s="38" t="s">
        <v>143</v>
      </c>
      <c r="G7" s="37">
        <f>IF('Commande 2013'!$B$6="Membre",2,2.75)</f>
        <v>2.75</v>
      </c>
      <c r="I7" s="13">
        <f t="shared" si="0"/>
        <v>0</v>
      </c>
      <c r="J7" s="15" t="s">
        <v>11</v>
      </c>
      <c r="K7" s="40" t="s">
        <v>36</v>
      </c>
    </row>
    <row r="8" spans="1:11" ht="25.5" x14ac:dyDescent="0.2">
      <c r="A8" s="14" t="s">
        <v>106</v>
      </c>
      <c r="B8" s="46">
        <v>466</v>
      </c>
      <c r="C8" s="46" t="s">
        <v>14</v>
      </c>
      <c r="D8" s="42"/>
      <c r="E8" s="42">
        <v>2000</v>
      </c>
      <c r="F8" s="38" t="s">
        <v>144</v>
      </c>
      <c r="G8" s="37">
        <f>IF('Commande 2013'!$B$6="Membre",2,2.75)</f>
        <v>2.75</v>
      </c>
      <c r="I8" s="13">
        <f t="shared" si="0"/>
        <v>0</v>
      </c>
      <c r="J8" s="15" t="s">
        <v>11</v>
      </c>
      <c r="K8" s="4" t="s">
        <v>33</v>
      </c>
    </row>
    <row r="9" spans="1:11" ht="25.5" x14ac:dyDescent="0.2">
      <c r="A9" s="14" t="s">
        <v>107</v>
      </c>
      <c r="B9" s="46">
        <v>462</v>
      </c>
      <c r="C9" s="46" t="s">
        <v>14</v>
      </c>
      <c r="D9" s="42" t="s">
        <v>145</v>
      </c>
      <c r="E9" s="42">
        <v>1997</v>
      </c>
      <c r="F9" s="38" t="s">
        <v>146</v>
      </c>
      <c r="G9" s="37">
        <f>IF('Commande 2013'!$B$6="Membre",2,2.75)</f>
        <v>2.75</v>
      </c>
      <c r="I9" s="13">
        <f>H9*G9</f>
        <v>0</v>
      </c>
      <c r="J9" s="15" t="s">
        <v>11</v>
      </c>
      <c r="K9" s="4" t="s">
        <v>31</v>
      </c>
    </row>
    <row r="10" spans="1:11" ht="51" x14ac:dyDescent="0.2">
      <c r="A10" s="14" t="s">
        <v>99</v>
      </c>
      <c r="B10" s="46">
        <v>400</v>
      </c>
      <c r="C10" s="46" t="s">
        <v>9</v>
      </c>
      <c r="D10" s="42" t="s">
        <v>15</v>
      </c>
      <c r="E10" s="42">
        <v>2002</v>
      </c>
      <c r="F10" s="38" t="s">
        <v>67</v>
      </c>
      <c r="G10" s="37">
        <f>IF('Commande 2013'!$B$6="Membre",2,2.75)</f>
        <v>2.75</v>
      </c>
      <c r="I10" s="13">
        <f t="shared" si="0"/>
        <v>0</v>
      </c>
      <c r="J10" s="15" t="s">
        <v>11</v>
      </c>
      <c r="K10" s="4" t="s">
        <v>30</v>
      </c>
    </row>
    <row r="11" spans="1:11" ht="38.25" x14ac:dyDescent="0.2">
      <c r="A11" s="14" t="s">
        <v>108</v>
      </c>
      <c r="B11" s="46">
        <v>465</v>
      </c>
      <c r="C11" s="46" t="s">
        <v>12</v>
      </c>
      <c r="D11" s="42"/>
      <c r="E11" s="42"/>
      <c r="F11" s="38" t="s">
        <v>147</v>
      </c>
      <c r="G11" s="37">
        <f>IF('Commande 2013'!$B$6="Membre",2,2.75)</f>
        <v>2.75</v>
      </c>
      <c r="I11" s="13">
        <f t="shared" si="0"/>
        <v>0</v>
      </c>
      <c r="J11" s="15" t="s">
        <v>11</v>
      </c>
      <c r="K11" s="4" t="s">
        <v>34</v>
      </c>
    </row>
    <row r="12" spans="1:11" ht="63.75" x14ac:dyDescent="0.2">
      <c r="A12" s="14" t="s">
        <v>109</v>
      </c>
      <c r="B12" s="46">
        <v>465</v>
      </c>
      <c r="C12" s="46" t="s">
        <v>9</v>
      </c>
      <c r="D12" s="42" t="s">
        <v>42</v>
      </c>
      <c r="E12" s="42">
        <v>2007</v>
      </c>
      <c r="F12" s="38" t="s">
        <v>148</v>
      </c>
      <c r="G12" s="37">
        <f>IF('Commande 2013'!$B$6="Membre",2,2.75)</f>
        <v>2.75</v>
      </c>
      <c r="I12" s="13">
        <f t="shared" si="0"/>
        <v>0</v>
      </c>
      <c r="J12" s="41" t="s">
        <v>11</v>
      </c>
      <c r="K12" s="40" t="s">
        <v>34</v>
      </c>
    </row>
    <row r="13" spans="1:11" ht="51" x14ac:dyDescent="0.2">
      <c r="A13" s="14" t="s">
        <v>110</v>
      </c>
      <c r="B13" s="46">
        <v>499</v>
      </c>
      <c r="C13" s="46" t="s">
        <v>149</v>
      </c>
      <c r="D13" s="42" t="s">
        <v>15</v>
      </c>
      <c r="E13" s="42">
        <v>1978</v>
      </c>
      <c r="F13" s="38" t="s">
        <v>150</v>
      </c>
      <c r="G13" s="37">
        <f>IF('Commande 2013'!$B$6="Membre",2,2.75)</f>
        <v>2.75</v>
      </c>
      <c r="I13" s="13">
        <f t="shared" si="0"/>
        <v>0</v>
      </c>
      <c r="J13" s="34" t="s">
        <v>13</v>
      </c>
      <c r="K13" s="4" t="s">
        <v>68</v>
      </c>
    </row>
    <row r="14" spans="1:11" ht="51" x14ac:dyDescent="0.2">
      <c r="A14" s="14" t="s">
        <v>111</v>
      </c>
      <c r="B14" s="46">
        <v>437</v>
      </c>
      <c r="C14" s="46" t="s">
        <v>9</v>
      </c>
      <c r="D14" s="42" t="s">
        <v>62</v>
      </c>
      <c r="E14" s="42">
        <v>2005</v>
      </c>
      <c r="F14" s="38" t="s">
        <v>151</v>
      </c>
      <c r="G14" s="37">
        <f>IF('Commande 2013'!$B$6="Membre",2,2.75)</f>
        <v>2.75</v>
      </c>
      <c r="I14" s="13">
        <f t="shared" si="0"/>
        <v>0</v>
      </c>
      <c r="J14" s="15" t="s">
        <v>11</v>
      </c>
      <c r="K14" s="40" t="s">
        <v>187</v>
      </c>
    </row>
    <row r="15" spans="1:11" ht="38.25" x14ac:dyDescent="0.2">
      <c r="A15" s="14" t="s">
        <v>112</v>
      </c>
      <c r="B15" s="46">
        <v>291</v>
      </c>
      <c r="C15" s="46" t="s">
        <v>46</v>
      </c>
      <c r="D15" s="43" t="s">
        <v>152</v>
      </c>
      <c r="E15" s="42">
        <v>1996</v>
      </c>
      <c r="F15" s="38" t="s">
        <v>153</v>
      </c>
      <c r="G15" s="37">
        <f>IF('Commande 2013'!$B$6="Membre",2,2.75)</f>
        <v>2.75</v>
      </c>
      <c r="I15" s="13">
        <f>H15*G15</f>
        <v>0</v>
      </c>
      <c r="J15" s="15" t="s">
        <v>11</v>
      </c>
      <c r="K15" s="4" t="s">
        <v>188</v>
      </c>
    </row>
    <row r="16" spans="1:11" ht="25.5" x14ac:dyDescent="0.2">
      <c r="A16" s="14" t="s">
        <v>113</v>
      </c>
      <c r="B16" s="46">
        <v>342</v>
      </c>
      <c r="C16" s="46" t="s">
        <v>154</v>
      </c>
      <c r="D16" s="42" t="s">
        <v>16</v>
      </c>
      <c r="E16" s="42">
        <v>1999</v>
      </c>
      <c r="F16" s="38" t="s">
        <v>155</v>
      </c>
      <c r="G16" s="37">
        <f>IF('Commande 2013'!$B$6="Membre",2,2.75)</f>
        <v>2.75</v>
      </c>
      <c r="I16" s="13">
        <f t="shared" si="0"/>
        <v>0</v>
      </c>
      <c r="J16" s="34" t="s">
        <v>13</v>
      </c>
      <c r="K16" s="4" t="s">
        <v>35</v>
      </c>
    </row>
    <row r="17" spans="1:11" ht="38.25" x14ac:dyDescent="0.2">
      <c r="A17" s="14" t="s">
        <v>114</v>
      </c>
      <c r="B17" s="46">
        <v>473</v>
      </c>
      <c r="C17" s="46" t="s">
        <v>18</v>
      </c>
      <c r="D17" s="42" t="s">
        <v>156</v>
      </c>
      <c r="E17" s="42">
        <v>2006</v>
      </c>
      <c r="F17" s="38" t="s">
        <v>157</v>
      </c>
      <c r="G17" s="37">
        <f>IF('Commande 2013'!$B$6="Membre",2,2.75)</f>
        <v>2.75</v>
      </c>
      <c r="I17" s="13">
        <v>0</v>
      </c>
      <c r="J17" s="15" t="s">
        <v>11</v>
      </c>
      <c r="K17" s="40" t="s">
        <v>32</v>
      </c>
    </row>
    <row r="18" spans="1:11" ht="76.5" x14ac:dyDescent="0.2">
      <c r="A18" s="14" t="s">
        <v>115</v>
      </c>
      <c r="B18" s="46">
        <v>465</v>
      </c>
      <c r="C18" s="46" t="s">
        <v>9</v>
      </c>
      <c r="D18" s="42" t="s">
        <v>16</v>
      </c>
      <c r="E18" s="42">
        <v>2008</v>
      </c>
      <c r="F18" s="38" t="s">
        <v>158</v>
      </c>
      <c r="G18" s="37">
        <f>IF('Commande 2013'!$B$6="Membre",2,2.75)</f>
        <v>2.75</v>
      </c>
      <c r="I18" s="13">
        <v>0</v>
      </c>
      <c r="J18" s="15" t="s">
        <v>11</v>
      </c>
      <c r="K18" s="40" t="s">
        <v>34</v>
      </c>
    </row>
    <row r="19" spans="1:11" ht="38.25" x14ac:dyDescent="0.2">
      <c r="A19" s="14" t="s">
        <v>116</v>
      </c>
      <c r="B19" s="46">
        <v>401</v>
      </c>
      <c r="C19" s="46" t="s">
        <v>9</v>
      </c>
      <c r="D19" s="42" t="s">
        <v>159</v>
      </c>
      <c r="E19" s="42">
        <v>1993</v>
      </c>
      <c r="F19" s="38" t="s">
        <v>160</v>
      </c>
      <c r="G19" s="37">
        <f>IF('Commande 2013'!$B$6="Membre",2,2.75)</f>
        <v>2.75</v>
      </c>
      <c r="I19" s="13">
        <v>0</v>
      </c>
      <c r="J19" s="15" t="s">
        <v>11</v>
      </c>
      <c r="K19" s="4" t="s">
        <v>30</v>
      </c>
    </row>
    <row r="20" spans="1:11" ht="38.25" x14ac:dyDescent="0.2">
      <c r="A20" s="14" t="s">
        <v>117</v>
      </c>
      <c r="B20" s="46">
        <v>465</v>
      </c>
      <c r="C20" s="46" t="s">
        <v>9</v>
      </c>
      <c r="D20" s="42" t="s">
        <v>10</v>
      </c>
      <c r="E20" s="42">
        <v>1984</v>
      </c>
      <c r="F20" s="38" t="s">
        <v>161</v>
      </c>
      <c r="G20" s="37">
        <f>IF('Commande 2013'!$B$6="Membre",2,2.75)</f>
        <v>2.75</v>
      </c>
      <c r="I20" s="13">
        <v>0</v>
      </c>
      <c r="J20" s="15" t="s">
        <v>11</v>
      </c>
      <c r="K20" s="4" t="s">
        <v>34</v>
      </c>
    </row>
    <row r="21" spans="1:11" ht="25.5" x14ac:dyDescent="0.2">
      <c r="A21" s="14" t="s">
        <v>118</v>
      </c>
      <c r="B21" s="46">
        <v>335</v>
      </c>
      <c r="C21" s="46" t="s">
        <v>9</v>
      </c>
      <c r="D21" s="42" t="s">
        <v>47</v>
      </c>
      <c r="E21" s="42">
        <v>2005</v>
      </c>
      <c r="F21" s="38" t="s">
        <v>162</v>
      </c>
      <c r="G21" s="37">
        <f>IF('Commande 2013'!$B$6="Membre",2,2.75)</f>
        <v>2.75</v>
      </c>
      <c r="I21" s="13">
        <v>0</v>
      </c>
      <c r="J21" s="15" t="s">
        <v>11</v>
      </c>
      <c r="K21" s="40" t="s">
        <v>39</v>
      </c>
    </row>
    <row r="22" spans="1:11" ht="25.5" x14ac:dyDescent="0.2">
      <c r="A22" s="14" t="s">
        <v>119</v>
      </c>
      <c r="B22" s="46">
        <v>464</v>
      </c>
      <c r="C22" s="46" t="s">
        <v>9</v>
      </c>
      <c r="D22" s="42" t="s">
        <v>141</v>
      </c>
      <c r="E22" s="42">
        <v>2001</v>
      </c>
      <c r="F22" s="38" t="s">
        <v>163</v>
      </c>
      <c r="G22" s="37">
        <f>IF('Commande 2013'!$B$6="Membre",2,2.75)</f>
        <v>2.75</v>
      </c>
      <c r="I22" s="13">
        <v>0</v>
      </c>
      <c r="J22" s="15" t="s">
        <v>11</v>
      </c>
      <c r="K22" s="4" t="s">
        <v>34</v>
      </c>
    </row>
    <row r="23" spans="1:11" ht="38.25" x14ac:dyDescent="0.2">
      <c r="A23" s="14" t="s">
        <v>120</v>
      </c>
      <c r="B23" s="46">
        <v>266</v>
      </c>
      <c r="C23" s="46" t="s">
        <v>9</v>
      </c>
      <c r="D23" s="42" t="s">
        <v>42</v>
      </c>
      <c r="E23" s="42">
        <v>1996</v>
      </c>
      <c r="F23" s="38" t="s">
        <v>164</v>
      </c>
      <c r="G23" s="37">
        <f>IF('Commande 2013'!$B$6="Membre",2,2.75)</f>
        <v>2.75</v>
      </c>
      <c r="I23" s="13">
        <v>0</v>
      </c>
      <c r="J23" s="15" t="s">
        <v>11</v>
      </c>
      <c r="K23" s="4" t="s">
        <v>33</v>
      </c>
    </row>
    <row r="24" spans="1:11" ht="25.5" x14ac:dyDescent="0.2">
      <c r="A24" s="14" t="s">
        <v>121</v>
      </c>
      <c r="B24" s="46">
        <v>401</v>
      </c>
      <c r="C24" s="46" t="s">
        <v>12</v>
      </c>
      <c r="D24" s="42" t="s">
        <v>10</v>
      </c>
      <c r="E24" s="42">
        <v>1984</v>
      </c>
      <c r="F24" s="38" t="s">
        <v>165</v>
      </c>
      <c r="G24" s="37">
        <f>IF('Commande 2013'!$B$6="Membre",2,2.75)</f>
        <v>2.75</v>
      </c>
      <c r="I24" s="13">
        <v>0</v>
      </c>
      <c r="J24" s="15" t="s">
        <v>11</v>
      </c>
      <c r="K24" s="4" t="s">
        <v>30</v>
      </c>
    </row>
    <row r="25" spans="1:11" ht="25.5" x14ac:dyDescent="0.2">
      <c r="A25" s="14" t="s">
        <v>122</v>
      </c>
      <c r="B25" s="46">
        <v>465</v>
      </c>
      <c r="C25" s="46" t="s">
        <v>46</v>
      </c>
      <c r="D25" s="42" t="s">
        <v>166</v>
      </c>
      <c r="E25" s="42">
        <v>1975</v>
      </c>
      <c r="F25" s="38" t="s">
        <v>167</v>
      </c>
      <c r="G25" s="37">
        <f>IF('Commande 2013'!$B$6="Membre",2,2.75)</f>
        <v>2.75</v>
      </c>
      <c r="I25" s="13">
        <v>0</v>
      </c>
      <c r="J25" s="15" t="s">
        <v>11</v>
      </c>
      <c r="K25" s="4" t="s">
        <v>34</v>
      </c>
    </row>
    <row r="26" spans="1:11" ht="38.25" x14ac:dyDescent="0.2">
      <c r="A26" s="14" t="s">
        <v>123</v>
      </c>
      <c r="B26" s="46">
        <v>425</v>
      </c>
      <c r="C26" s="46" t="s">
        <v>9</v>
      </c>
      <c r="D26" s="42" t="s">
        <v>42</v>
      </c>
      <c r="E26" s="42">
        <v>1999</v>
      </c>
      <c r="F26" s="38" t="s">
        <v>168</v>
      </c>
      <c r="G26" s="37">
        <f>IF('Commande 2013'!$B$6="Membre",2,2.75)</f>
        <v>2.75</v>
      </c>
      <c r="I26" s="13">
        <v>0</v>
      </c>
      <c r="J26" s="15" t="s">
        <v>11</v>
      </c>
      <c r="K26" s="4" t="s">
        <v>37</v>
      </c>
    </row>
    <row r="27" spans="1:11" ht="38.25" x14ac:dyDescent="0.2">
      <c r="A27" s="14" t="s">
        <v>124</v>
      </c>
      <c r="B27" s="46">
        <v>424</v>
      </c>
      <c r="C27" s="46" t="s">
        <v>12</v>
      </c>
      <c r="D27" s="42" t="s">
        <v>16</v>
      </c>
      <c r="E27" s="42">
        <v>2008</v>
      </c>
      <c r="F27" s="38" t="s">
        <v>169</v>
      </c>
      <c r="G27" s="37">
        <f>IF('Commande 2013'!$B$6="Membre",2,2.75)</f>
        <v>2.75</v>
      </c>
      <c r="I27" s="13">
        <v>0</v>
      </c>
      <c r="J27" s="15" t="s">
        <v>11</v>
      </c>
      <c r="K27" s="40" t="s">
        <v>37</v>
      </c>
    </row>
    <row r="28" spans="1:11" ht="25.5" x14ac:dyDescent="0.2">
      <c r="A28" s="14" t="s">
        <v>72</v>
      </c>
      <c r="B28" s="46">
        <v>465</v>
      </c>
      <c r="C28" s="46" t="s">
        <v>14</v>
      </c>
      <c r="D28" s="42" t="s">
        <v>15</v>
      </c>
      <c r="E28" s="42">
        <v>1996</v>
      </c>
      <c r="F28" s="38" t="s">
        <v>86</v>
      </c>
      <c r="G28" s="37">
        <f>IF('Commande 2013'!$B$6="Membre",2,2.75)</f>
        <v>2.75</v>
      </c>
      <c r="I28" s="13">
        <v>0</v>
      </c>
      <c r="J28" s="15" t="s">
        <v>11</v>
      </c>
      <c r="K28" s="4" t="s">
        <v>34</v>
      </c>
    </row>
    <row r="29" spans="1:11" ht="25.5" x14ac:dyDescent="0.2">
      <c r="A29" s="14" t="s">
        <v>125</v>
      </c>
      <c r="B29" s="46">
        <v>426</v>
      </c>
      <c r="C29" s="46" t="s">
        <v>14</v>
      </c>
      <c r="D29" s="42" t="s">
        <v>15</v>
      </c>
      <c r="E29" s="42">
        <v>1995</v>
      </c>
      <c r="F29" s="38" t="s">
        <v>170</v>
      </c>
      <c r="G29" s="37">
        <f>IF('Commande 2013'!$B$6="Membre",2,2.75)</f>
        <v>2.75</v>
      </c>
      <c r="I29" s="13">
        <v>0</v>
      </c>
      <c r="J29" s="15" t="s">
        <v>11</v>
      </c>
      <c r="K29" s="4" t="s">
        <v>56</v>
      </c>
    </row>
    <row r="30" spans="1:11" ht="38.25" x14ac:dyDescent="0.2">
      <c r="A30" s="11" t="s">
        <v>73</v>
      </c>
      <c r="B30" s="46">
        <v>456</v>
      </c>
      <c r="C30" s="46" t="s">
        <v>14</v>
      </c>
      <c r="D30" s="42" t="s">
        <v>63</v>
      </c>
      <c r="E30" s="42">
        <v>2011</v>
      </c>
      <c r="F30" s="38" t="s">
        <v>101</v>
      </c>
      <c r="G30" s="37">
        <f>IF('Commande 2013'!$B$6="Membre",2,2.75)</f>
        <v>2.75</v>
      </c>
      <c r="I30" s="13">
        <v>0</v>
      </c>
      <c r="J30" s="15" t="s">
        <v>11</v>
      </c>
      <c r="K30" s="4" t="s">
        <v>85</v>
      </c>
    </row>
    <row r="31" spans="1:11" ht="25.5" x14ac:dyDescent="0.2">
      <c r="A31" s="14" t="s">
        <v>126</v>
      </c>
      <c r="B31" s="46">
        <v>416</v>
      </c>
      <c r="C31" s="46" t="s">
        <v>14</v>
      </c>
      <c r="D31" s="42" t="s">
        <v>15</v>
      </c>
      <c r="E31" s="42">
        <v>2002</v>
      </c>
      <c r="F31" s="38" t="s">
        <v>171</v>
      </c>
      <c r="G31" s="37">
        <f>IF('Commande 2013'!$B$6="Membre",2,2.75)</f>
        <v>2.75</v>
      </c>
      <c r="I31" s="13">
        <v>0</v>
      </c>
      <c r="J31" s="15" t="s">
        <v>11</v>
      </c>
      <c r="K31" s="4" t="s">
        <v>43</v>
      </c>
    </row>
    <row r="32" spans="1:11" ht="25.5" x14ac:dyDescent="0.2">
      <c r="A32" s="14" t="s">
        <v>127</v>
      </c>
      <c r="B32" s="46">
        <v>435</v>
      </c>
      <c r="C32" s="46" t="s">
        <v>9</v>
      </c>
      <c r="D32" s="42" t="s">
        <v>17</v>
      </c>
      <c r="E32" s="42">
        <v>1999</v>
      </c>
      <c r="F32" s="38" t="s">
        <v>172</v>
      </c>
      <c r="G32" s="37">
        <f>IF('Commande 2013'!$B$6="Membre",2,2.75)</f>
        <v>2.75</v>
      </c>
      <c r="I32" s="13">
        <v>0</v>
      </c>
      <c r="J32" s="15" t="s">
        <v>11</v>
      </c>
      <c r="K32" s="4" t="s">
        <v>39</v>
      </c>
    </row>
    <row r="33" spans="1:11" ht="38.25" x14ac:dyDescent="0.2">
      <c r="A33" s="14" t="s">
        <v>128</v>
      </c>
      <c r="B33" s="46">
        <v>495</v>
      </c>
      <c r="C33" s="46" t="s">
        <v>9</v>
      </c>
      <c r="D33" s="42" t="s">
        <v>173</v>
      </c>
      <c r="E33" s="42">
        <v>1989</v>
      </c>
      <c r="F33" s="38" t="s">
        <v>174</v>
      </c>
      <c r="G33" s="37">
        <f>IF('Commande 2013'!$B$6="Membre",2,2.75)</f>
        <v>2.75</v>
      </c>
      <c r="I33" s="13">
        <v>0</v>
      </c>
      <c r="J33" s="15" t="s">
        <v>11</v>
      </c>
      <c r="K33" s="4" t="s">
        <v>189</v>
      </c>
    </row>
    <row r="34" spans="1:11" ht="25.5" x14ac:dyDescent="0.2">
      <c r="A34" s="14" t="s">
        <v>74</v>
      </c>
      <c r="B34" s="46">
        <v>279</v>
      </c>
      <c r="C34" s="46" t="s">
        <v>9</v>
      </c>
      <c r="D34" s="42" t="s">
        <v>87</v>
      </c>
      <c r="E34" s="42">
        <v>2007</v>
      </c>
      <c r="F34" s="38" t="s">
        <v>102</v>
      </c>
      <c r="G34" s="37">
        <f>IF('Commande 2013'!$B$6="Membre",2,2.75)</f>
        <v>2.75</v>
      </c>
      <c r="I34" s="13">
        <v>0</v>
      </c>
      <c r="J34" s="15" t="s">
        <v>11</v>
      </c>
      <c r="K34" s="4" t="s">
        <v>88</v>
      </c>
    </row>
    <row r="35" spans="1:11" ht="25.5" x14ac:dyDescent="0.2">
      <c r="A35" s="14" t="s">
        <v>129</v>
      </c>
      <c r="B35" s="46">
        <v>443</v>
      </c>
      <c r="C35" s="46" t="s">
        <v>9</v>
      </c>
      <c r="D35" s="42" t="s">
        <v>57</v>
      </c>
      <c r="E35" s="42">
        <v>2001</v>
      </c>
      <c r="F35" s="38" t="s">
        <v>175</v>
      </c>
      <c r="G35" s="37">
        <f>IF('Commande 2013'!$B$6="Membre",2,2.75)</f>
        <v>2.75</v>
      </c>
      <c r="I35" s="13">
        <v>0</v>
      </c>
      <c r="J35" s="15" t="s">
        <v>11</v>
      </c>
      <c r="K35" s="4" t="s">
        <v>35</v>
      </c>
    </row>
    <row r="36" spans="1:11" ht="38.25" x14ac:dyDescent="0.2">
      <c r="A36" s="14" t="s">
        <v>75</v>
      </c>
      <c r="B36" s="46">
        <v>492</v>
      </c>
      <c r="C36" s="46" t="s">
        <v>9</v>
      </c>
      <c r="D36" s="42" t="s">
        <v>17</v>
      </c>
      <c r="E36" s="42">
        <v>2001</v>
      </c>
      <c r="F36" s="38" t="s">
        <v>89</v>
      </c>
      <c r="G36" s="37">
        <f>IF('Commande 2013'!$B$6="Membre",2,2.75)</f>
        <v>2.75</v>
      </c>
      <c r="I36" s="13">
        <v>0</v>
      </c>
      <c r="J36" s="15" t="s">
        <v>11</v>
      </c>
      <c r="K36" s="4" t="s">
        <v>90</v>
      </c>
    </row>
    <row r="37" spans="1:11" ht="63.75" x14ac:dyDescent="0.2">
      <c r="A37" s="14" t="s">
        <v>76</v>
      </c>
      <c r="B37" s="46">
        <v>433</v>
      </c>
      <c r="C37" s="46" t="s">
        <v>12</v>
      </c>
      <c r="D37" s="42" t="s">
        <v>47</v>
      </c>
      <c r="E37" s="42">
        <v>2005</v>
      </c>
      <c r="F37" s="38" t="s">
        <v>176</v>
      </c>
      <c r="G37" s="37">
        <f>IF('Commande 2013'!$B$6="Membre",2,2.75)</f>
        <v>2.75</v>
      </c>
      <c r="I37" s="13">
        <v>0</v>
      </c>
      <c r="J37" s="15" t="s">
        <v>11</v>
      </c>
      <c r="K37" s="4" t="s">
        <v>38</v>
      </c>
    </row>
    <row r="38" spans="1:11" x14ac:dyDescent="0.2">
      <c r="A38" s="14" t="s">
        <v>77</v>
      </c>
      <c r="B38" s="46">
        <v>478</v>
      </c>
      <c r="C38" s="46" t="s">
        <v>46</v>
      </c>
      <c r="D38" s="42" t="s">
        <v>15</v>
      </c>
      <c r="E38" s="42">
        <v>2000</v>
      </c>
      <c r="F38" s="38" t="s">
        <v>91</v>
      </c>
      <c r="G38" s="37">
        <f>IF('Commande 2013'!$B$6="Membre",2,2.75)</f>
        <v>2.75</v>
      </c>
      <c r="I38" s="13">
        <v>0</v>
      </c>
      <c r="J38" s="15" t="s">
        <v>11</v>
      </c>
      <c r="K38" s="4" t="s">
        <v>64</v>
      </c>
    </row>
    <row r="39" spans="1:11" ht="25.5" x14ac:dyDescent="0.2">
      <c r="A39" s="14" t="s">
        <v>130</v>
      </c>
      <c r="B39" s="46">
        <v>454</v>
      </c>
      <c r="C39" s="46" t="s">
        <v>14</v>
      </c>
      <c r="D39" s="42" t="s">
        <v>15</v>
      </c>
      <c r="E39" s="42">
        <v>1992</v>
      </c>
      <c r="F39" s="38" t="s">
        <v>177</v>
      </c>
      <c r="G39" s="37">
        <f>IF('Commande 2013'!$B$6="Membre",2,2.75)</f>
        <v>2.75</v>
      </c>
      <c r="I39" s="13">
        <v>0</v>
      </c>
      <c r="J39" s="15" t="s">
        <v>11</v>
      </c>
      <c r="K39" s="4" t="s">
        <v>36</v>
      </c>
    </row>
    <row r="40" spans="1:11" ht="76.5" x14ac:dyDescent="0.2">
      <c r="A40" s="14" t="s">
        <v>78</v>
      </c>
      <c r="B40" s="46">
        <v>463</v>
      </c>
      <c r="C40" s="46" t="s">
        <v>9</v>
      </c>
      <c r="D40" s="44" t="s">
        <v>47</v>
      </c>
      <c r="E40" s="42">
        <v>2004</v>
      </c>
      <c r="F40" s="38" t="s">
        <v>48</v>
      </c>
      <c r="G40" s="37">
        <f>IF('Commande 2013'!$B$6="Membre",2,2.75)</f>
        <v>2.75</v>
      </c>
      <c r="I40" s="13">
        <v>0</v>
      </c>
      <c r="J40" s="15" t="s">
        <v>11</v>
      </c>
      <c r="K40" s="4" t="s">
        <v>31</v>
      </c>
    </row>
    <row r="41" spans="1:11" ht="25.5" x14ac:dyDescent="0.2">
      <c r="A41" s="14" t="s">
        <v>131</v>
      </c>
      <c r="B41" s="46">
        <v>464</v>
      </c>
      <c r="C41" s="46" t="s">
        <v>12</v>
      </c>
      <c r="D41" s="42" t="s">
        <v>58</v>
      </c>
      <c r="E41" s="42">
        <v>2006</v>
      </c>
      <c r="F41" s="38" t="s">
        <v>178</v>
      </c>
      <c r="G41" s="37">
        <f>IF('Commande 2013'!$B$6="Membre",2,2.75)</f>
        <v>2.75</v>
      </c>
      <c r="I41" s="13">
        <v>0</v>
      </c>
      <c r="J41" s="15" t="s">
        <v>11</v>
      </c>
      <c r="K41" s="4" t="s">
        <v>34</v>
      </c>
    </row>
    <row r="42" spans="1:11" ht="38.25" x14ac:dyDescent="0.2">
      <c r="A42" s="14" t="s">
        <v>132</v>
      </c>
      <c r="B42" s="46">
        <v>466</v>
      </c>
      <c r="C42" s="46" t="s">
        <v>18</v>
      </c>
      <c r="D42" s="42" t="s">
        <v>62</v>
      </c>
      <c r="E42" s="42">
        <v>2001</v>
      </c>
      <c r="F42" s="38" t="s">
        <v>179</v>
      </c>
      <c r="G42" s="37">
        <f>IF('Commande 2013'!$B$6="Membre",2,2.75)</f>
        <v>2.75</v>
      </c>
      <c r="I42" s="13">
        <v>0</v>
      </c>
      <c r="J42" s="15" t="s">
        <v>11</v>
      </c>
      <c r="K42" s="4" t="s">
        <v>33</v>
      </c>
    </row>
    <row r="43" spans="1:11" ht="51" x14ac:dyDescent="0.2">
      <c r="A43" s="14" t="s">
        <v>133</v>
      </c>
      <c r="B43" s="46">
        <v>445</v>
      </c>
      <c r="C43" s="46" t="s">
        <v>18</v>
      </c>
      <c r="D43" s="42" t="s">
        <v>58</v>
      </c>
      <c r="E43" s="42">
        <v>2007</v>
      </c>
      <c r="F43" s="38" t="s">
        <v>180</v>
      </c>
      <c r="G43" s="37">
        <f>IF('Commande 2013'!$B$6="Membre",2,2.75)</f>
        <v>2.75</v>
      </c>
      <c r="I43" s="13">
        <v>0</v>
      </c>
      <c r="J43" s="15" t="s">
        <v>11</v>
      </c>
      <c r="K43" s="40" t="s">
        <v>70</v>
      </c>
    </row>
    <row r="44" spans="1:11" ht="51" x14ac:dyDescent="0.2">
      <c r="A44" s="14" t="s">
        <v>79</v>
      </c>
      <c r="B44" s="46">
        <v>402</v>
      </c>
      <c r="C44" s="46" t="s">
        <v>9</v>
      </c>
      <c r="D44" s="42" t="s">
        <v>93</v>
      </c>
      <c r="E44" s="42">
        <v>2001</v>
      </c>
      <c r="F44" s="38" t="s">
        <v>94</v>
      </c>
      <c r="G44" s="37">
        <f>IF('Commande 2013'!$B$6="Membre",2,2.75)</f>
        <v>2.75</v>
      </c>
      <c r="I44" s="13">
        <v>0</v>
      </c>
      <c r="J44" s="15" t="s">
        <v>11</v>
      </c>
      <c r="K44" s="4" t="s">
        <v>95</v>
      </c>
    </row>
    <row r="45" spans="1:11" ht="25.5" x14ac:dyDescent="0.2">
      <c r="A45" s="14" t="s">
        <v>134</v>
      </c>
      <c r="B45" s="46">
        <v>463</v>
      </c>
      <c r="C45" s="46" t="s">
        <v>9</v>
      </c>
      <c r="D45" s="42" t="s">
        <v>16</v>
      </c>
      <c r="E45" s="42">
        <v>2003</v>
      </c>
      <c r="F45" s="38" t="s">
        <v>181</v>
      </c>
      <c r="G45" s="37">
        <f>IF('Commande 2013'!$B$6="Membre",2,2.75)</f>
        <v>2.75</v>
      </c>
      <c r="I45" s="13">
        <v>0</v>
      </c>
      <c r="J45" s="15" t="s">
        <v>11</v>
      </c>
      <c r="K45" s="40" t="s">
        <v>31</v>
      </c>
    </row>
    <row r="46" spans="1:11" ht="76.5" x14ac:dyDescent="0.2">
      <c r="A46" s="14" t="s">
        <v>80</v>
      </c>
      <c r="B46" s="46">
        <v>377</v>
      </c>
      <c r="C46" s="46" t="s">
        <v>9</v>
      </c>
      <c r="D46" s="42" t="s">
        <v>92</v>
      </c>
      <c r="E46" s="42">
        <v>2007</v>
      </c>
      <c r="F46" s="38" t="s">
        <v>182</v>
      </c>
      <c r="G46" s="37">
        <f>IF('Commande 2013'!$B$6="Membre",2,2.75)</f>
        <v>2.75</v>
      </c>
      <c r="I46" s="13">
        <v>0</v>
      </c>
      <c r="J46" s="15" t="s">
        <v>11</v>
      </c>
      <c r="K46" s="4" t="s">
        <v>96</v>
      </c>
    </row>
    <row r="47" spans="1:11" x14ac:dyDescent="0.2">
      <c r="A47" s="14" t="s">
        <v>135</v>
      </c>
      <c r="B47" s="46">
        <v>425</v>
      </c>
      <c r="C47" s="46" t="s">
        <v>12</v>
      </c>
      <c r="D47" s="42"/>
      <c r="E47" s="42">
        <v>2006</v>
      </c>
      <c r="F47" s="38" t="s">
        <v>183</v>
      </c>
      <c r="G47" s="37">
        <f>IF('Commande 2013'!$B$6="Membre",2,2.75)</f>
        <v>2.75</v>
      </c>
      <c r="I47" s="13">
        <v>0</v>
      </c>
      <c r="J47" s="15" t="s">
        <v>11</v>
      </c>
      <c r="K47" s="4" t="s">
        <v>37</v>
      </c>
    </row>
    <row r="48" spans="1:11" ht="51" x14ac:dyDescent="0.2">
      <c r="A48" s="14" t="s">
        <v>81</v>
      </c>
      <c r="B48" s="46">
        <v>463</v>
      </c>
      <c r="C48" s="46" t="s">
        <v>9</v>
      </c>
      <c r="D48" s="42" t="s">
        <v>16</v>
      </c>
      <c r="E48" s="42">
        <v>2002</v>
      </c>
      <c r="F48" s="38" t="s">
        <v>97</v>
      </c>
      <c r="G48" s="37">
        <f>IF('Commande 2013'!$B$6="Membre",2,2.75)</f>
        <v>2.75</v>
      </c>
      <c r="I48" s="13">
        <v>0</v>
      </c>
      <c r="J48" s="15" t="s">
        <v>11</v>
      </c>
      <c r="K48" s="4" t="s">
        <v>31</v>
      </c>
    </row>
    <row r="49" spans="1:11" ht="38.25" x14ac:dyDescent="0.2">
      <c r="A49" s="14" t="s">
        <v>82</v>
      </c>
      <c r="B49" s="46">
        <v>460</v>
      </c>
      <c r="C49" s="46" t="s">
        <v>14</v>
      </c>
      <c r="D49" s="43" t="s">
        <v>10</v>
      </c>
      <c r="E49" s="42">
        <v>2006</v>
      </c>
      <c r="F49" s="38" t="s">
        <v>98</v>
      </c>
      <c r="G49" s="37">
        <f>IF('Commande 2013'!$B$6="Membre",2,2.75)</f>
        <v>2.75</v>
      </c>
      <c r="I49" s="13">
        <v>0</v>
      </c>
      <c r="J49" s="15" t="s">
        <v>11</v>
      </c>
      <c r="K49" s="4" t="s">
        <v>71</v>
      </c>
    </row>
    <row r="50" spans="1:11" ht="63.75" x14ac:dyDescent="0.2">
      <c r="A50" s="14" t="s">
        <v>83</v>
      </c>
      <c r="B50" s="46">
        <v>363</v>
      </c>
      <c r="C50" s="46" t="s">
        <v>12</v>
      </c>
      <c r="D50" s="42" t="s">
        <v>47</v>
      </c>
      <c r="E50" s="42">
        <v>2002</v>
      </c>
      <c r="F50" s="38" t="s">
        <v>55</v>
      </c>
      <c r="G50" s="37">
        <f>IF('Commande 2013'!$B$6="Membre",2,2.75)</f>
        <v>2.75</v>
      </c>
      <c r="I50" s="13">
        <v>0</v>
      </c>
      <c r="J50" s="15" t="s">
        <v>11</v>
      </c>
      <c r="K50" s="4" t="s">
        <v>31</v>
      </c>
    </row>
    <row r="51" spans="1:11" ht="38.25" x14ac:dyDescent="0.2">
      <c r="A51" s="14" t="s">
        <v>136</v>
      </c>
      <c r="B51" s="46">
        <v>384</v>
      </c>
      <c r="C51" s="46" t="s">
        <v>12</v>
      </c>
      <c r="D51" s="42" t="s">
        <v>184</v>
      </c>
      <c r="E51" s="42">
        <v>1978</v>
      </c>
      <c r="F51" s="38" t="s">
        <v>185</v>
      </c>
      <c r="G51" s="37">
        <f>IF('Commande 2013'!$B$6="Membre",2,2.75)</f>
        <v>2.75</v>
      </c>
      <c r="I51" s="13">
        <v>0</v>
      </c>
      <c r="J51" s="15" t="s">
        <v>11</v>
      </c>
      <c r="K51" s="4" t="s">
        <v>40</v>
      </c>
    </row>
    <row r="52" spans="1:11" ht="51" x14ac:dyDescent="0.2">
      <c r="A52" s="14" t="s">
        <v>84</v>
      </c>
      <c r="B52" s="46">
        <v>485</v>
      </c>
      <c r="C52" s="46" t="s">
        <v>18</v>
      </c>
      <c r="D52" s="42" t="s">
        <v>41</v>
      </c>
      <c r="E52" s="42">
        <v>2004</v>
      </c>
      <c r="F52" s="38" t="s">
        <v>49</v>
      </c>
      <c r="G52" s="37">
        <f>IF('Commande 2013'!$B$6="Membre",2,2.75)</f>
        <v>2.75</v>
      </c>
      <c r="I52" s="13">
        <v>0</v>
      </c>
      <c r="J52" s="15" t="s">
        <v>11</v>
      </c>
      <c r="K52" s="4" t="s">
        <v>40</v>
      </c>
    </row>
  </sheetData>
  <autoFilter ref="G1:G51"/>
  <phoneticPr fontId="0" type="noConversion"/>
  <pageMargins left="0.78740157499999996" right="0.78740157499999996" top="0.984251969" bottom="0.984251969" header="0.4921259845" footer="0.492125984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F68"/>
  <sheetViews>
    <sheetView topLeftCell="A43" workbookViewId="0">
      <selection activeCell="B11" sqref="B11"/>
    </sheetView>
  </sheetViews>
  <sheetFormatPr baseColWidth="10" defaultRowHeight="12.75" x14ac:dyDescent="0.2"/>
  <cols>
    <col min="1" max="1" width="17.5703125" style="17" customWidth="1"/>
    <col min="2" max="2" width="52.140625" style="4" customWidth="1"/>
    <col min="3" max="3" width="13.5703125" style="8" customWidth="1"/>
    <col min="4" max="4" width="12.140625" style="4" bestFit="1" customWidth="1"/>
  </cols>
  <sheetData>
    <row r="1" spans="1:6" ht="19.5" customHeight="1" x14ac:dyDescent="0.2">
      <c r="A1" s="24" t="s">
        <v>45</v>
      </c>
      <c r="B1" s="25"/>
      <c r="C1" s="25"/>
      <c r="D1" s="25"/>
    </row>
    <row r="2" spans="1:6" x14ac:dyDescent="0.2">
      <c r="A2" s="23" t="s">
        <v>20</v>
      </c>
      <c r="E2" s="48"/>
      <c r="F2" t="s">
        <v>61</v>
      </c>
    </row>
    <row r="3" spans="1:6" x14ac:dyDescent="0.2">
      <c r="A3" s="23" t="s">
        <v>21</v>
      </c>
      <c r="F3" t="s">
        <v>60</v>
      </c>
    </row>
    <row r="4" spans="1:6" x14ac:dyDescent="0.2">
      <c r="A4" s="30" t="s">
        <v>22</v>
      </c>
    </row>
    <row r="5" spans="1:6" x14ac:dyDescent="0.2">
      <c r="A5" s="23" t="s">
        <v>23</v>
      </c>
    </row>
    <row r="6" spans="1:6" x14ac:dyDescent="0.2">
      <c r="A6" s="23" t="s">
        <v>59</v>
      </c>
      <c r="B6" s="4" t="s">
        <v>60</v>
      </c>
    </row>
    <row r="7" spans="1:6" x14ac:dyDescent="0.2">
      <c r="A7" s="23"/>
    </row>
    <row r="8" spans="1:6" x14ac:dyDescent="0.2">
      <c r="A8" s="16" t="s">
        <v>24</v>
      </c>
      <c r="B8" s="2" t="s">
        <v>25</v>
      </c>
      <c r="C8" s="6" t="s">
        <v>5</v>
      </c>
      <c r="D8" s="10" t="s">
        <v>7</v>
      </c>
    </row>
    <row r="9" spans="1:6" ht="15.75" x14ac:dyDescent="0.25">
      <c r="A9" s="20" t="str">
        <f>IF(ISBLANK('Catalogue 2013'!H2)," ",'Catalogue 2013'!H2)</f>
        <v xml:space="preserve"> </v>
      </c>
      <c r="B9" s="5" t="str">
        <f>IF(ISBLANK('Catalogue 2013'!H2)," ",'Catalogue 2013'!A2)</f>
        <v xml:space="preserve"> </v>
      </c>
      <c r="C9" s="7" t="str">
        <f>IF(ISBLANK('Catalogue 2013'!H2)," ",'Catalogue 2013'!G2)</f>
        <v xml:space="preserve"> </v>
      </c>
      <c r="D9" s="7" t="str">
        <f>IF(ISBLANK('Catalogue 2013'!H2)," ",A9*C9)</f>
        <v xml:space="preserve"> </v>
      </c>
    </row>
    <row r="10" spans="1:6" ht="15.75" x14ac:dyDescent="0.25">
      <c r="A10" s="20" t="str">
        <f>IF(ISBLANK('Catalogue 2013'!H3)," ",'Catalogue 2013'!H3)</f>
        <v xml:space="preserve"> </v>
      </c>
      <c r="B10" s="5" t="str">
        <f>IF(ISBLANK('Catalogue 2013'!H3)," ",'Catalogue 2013'!A3)</f>
        <v xml:space="preserve"> </v>
      </c>
      <c r="C10" s="7" t="str">
        <f>IF(ISBLANK('Catalogue 2013'!H3)," ",'Catalogue 2013'!G3)</f>
        <v xml:space="preserve"> </v>
      </c>
      <c r="D10" s="7" t="str">
        <f>IF(ISBLANK('Catalogue 2013'!H3)," ",A10*C10)</f>
        <v xml:space="preserve"> </v>
      </c>
    </row>
    <row r="11" spans="1:6" ht="15.75" x14ac:dyDescent="0.25">
      <c r="A11" s="20" t="str">
        <f>IF(ISBLANK('Catalogue 2013'!H4)," ",'Catalogue 2013'!H4)</f>
        <v xml:space="preserve"> </v>
      </c>
      <c r="B11" s="5" t="str">
        <f>IF(ISBLANK('Catalogue 2013'!H4)," ",'Catalogue 2013'!A4)</f>
        <v xml:space="preserve"> </v>
      </c>
      <c r="C11" s="7" t="str">
        <f>IF(ISBLANK('Catalogue 2013'!H4)," ",'Catalogue 2013'!G4)</f>
        <v xml:space="preserve"> </v>
      </c>
      <c r="D11" s="7" t="str">
        <f>IF(ISBLANK('Catalogue 2013'!H4)," ",A11*C11)</f>
        <v xml:space="preserve"> </v>
      </c>
    </row>
    <row r="12" spans="1:6" ht="15.75" x14ac:dyDescent="0.25">
      <c r="A12" s="20" t="str">
        <f>IF(ISBLANK('Catalogue 2013'!H5)," ",'Catalogue 2013'!H5)</f>
        <v xml:space="preserve"> </v>
      </c>
      <c r="B12" s="5" t="str">
        <f>IF(ISBLANK('Catalogue 2013'!H5)," ",'Catalogue 2013'!A5)</f>
        <v xml:space="preserve"> </v>
      </c>
      <c r="C12" s="7" t="str">
        <f>IF(ISBLANK('Catalogue 2013'!H5)," ",'Catalogue 2013'!G5)</f>
        <v xml:space="preserve"> </v>
      </c>
      <c r="D12" s="7" t="str">
        <f>IF(ISBLANK('Catalogue 2013'!H5)," ",A12*C12)</f>
        <v xml:space="preserve"> </v>
      </c>
    </row>
    <row r="13" spans="1:6" ht="15.75" x14ac:dyDescent="0.25">
      <c r="A13" s="20" t="str">
        <f>IF(ISBLANK('Catalogue 2013'!H6)," ",'Catalogue 2013'!H6)</f>
        <v xml:space="preserve"> </v>
      </c>
      <c r="B13" s="5" t="str">
        <f>IF(ISBLANK('Catalogue 2013'!H6)," ",'Catalogue 2013'!A6)</f>
        <v xml:space="preserve"> </v>
      </c>
      <c r="C13" s="7" t="str">
        <f>IF(ISBLANK('Catalogue 2013'!H6)," ",'Catalogue 2013'!G6)</f>
        <v xml:space="preserve"> </v>
      </c>
      <c r="D13" s="7" t="str">
        <f>IF(ISBLANK('Catalogue 2013'!H6)," ",A13*C13)</f>
        <v xml:space="preserve"> </v>
      </c>
    </row>
    <row r="14" spans="1:6" ht="15.75" x14ac:dyDescent="0.25">
      <c r="A14" s="20" t="str">
        <f>IF(ISBLANK('Catalogue 2013'!H7)," ",'Catalogue 2013'!H7)</f>
        <v xml:space="preserve"> </v>
      </c>
      <c r="B14" s="5" t="str">
        <f>IF(ISBLANK('Catalogue 2013'!H7)," ",'Catalogue 2013'!A7)</f>
        <v xml:space="preserve"> </v>
      </c>
      <c r="C14" s="7" t="str">
        <f>IF(ISBLANK('Catalogue 2013'!H7)," ",'Catalogue 2013'!G7)</f>
        <v xml:space="preserve"> </v>
      </c>
      <c r="D14" s="7" t="str">
        <f>IF(ISBLANK('Catalogue 2013'!H7)," ",A14*C14)</f>
        <v xml:space="preserve"> </v>
      </c>
    </row>
    <row r="15" spans="1:6" ht="15.75" x14ac:dyDescent="0.25">
      <c r="A15" s="20" t="str">
        <f>IF(ISBLANK('Catalogue 2013'!H8)," ",'Catalogue 2013'!H8)</f>
        <v xml:space="preserve"> </v>
      </c>
      <c r="B15" s="5" t="str">
        <f>IF(ISBLANK('Catalogue 2013'!H8)," ",'Catalogue 2013'!A8)</f>
        <v xml:space="preserve"> </v>
      </c>
      <c r="C15" s="7" t="str">
        <f>IF(ISBLANK('Catalogue 2013'!H8)," ",'Catalogue 2013'!G8)</f>
        <v xml:space="preserve"> </v>
      </c>
      <c r="D15" s="7" t="str">
        <f>IF(ISBLANK('Catalogue 2013'!H8)," ",A15*C15)</f>
        <v xml:space="preserve"> </v>
      </c>
    </row>
    <row r="16" spans="1:6" ht="15.75" x14ac:dyDescent="0.25">
      <c r="A16" s="20" t="str">
        <f>IF(ISBLANK('Catalogue 2013'!H9)," ",'Catalogue 2013'!H9)</f>
        <v xml:space="preserve"> </v>
      </c>
      <c r="B16" s="5" t="str">
        <f>IF(ISBLANK('Catalogue 2013'!H9)," ",'Catalogue 2013'!A9)</f>
        <v xml:space="preserve"> </v>
      </c>
      <c r="C16" s="7" t="str">
        <f>IF(ISBLANK('Catalogue 2013'!H9)," ",'Catalogue 2013'!G9)</f>
        <v xml:space="preserve"> </v>
      </c>
      <c r="D16" s="7" t="str">
        <f>IF(ISBLANK('Catalogue 2013'!H9)," ",A16*C16)</f>
        <v xml:space="preserve"> </v>
      </c>
    </row>
    <row r="17" spans="1:4" ht="15.75" x14ac:dyDescent="0.25">
      <c r="A17" s="20" t="str">
        <f>IF(ISBLANK('Catalogue 2013'!H10)," ",'Catalogue 2013'!H10)</f>
        <v xml:space="preserve"> </v>
      </c>
      <c r="B17" s="5" t="str">
        <f>IF(ISBLANK('Catalogue 2013'!H10)," ",'Catalogue 2013'!A10)</f>
        <v xml:space="preserve"> </v>
      </c>
      <c r="C17" s="7" t="str">
        <f>IF(ISBLANK('Catalogue 2013'!H10)," ",'Catalogue 2013'!G10)</f>
        <v xml:space="preserve"> </v>
      </c>
      <c r="D17" s="7" t="str">
        <f>IF(ISBLANK('Catalogue 2013'!H10)," ",A17*C17)</f>
        <v xml:space="preserve"> </v>
      </c>
    </row>
    <row r="18" spans="1:4" ht="15.75" x14ac:dyDescent="0.25">
      <c r="A18" s="20" t="str">
        <f>IF(ISBLANK('Catalogue 2013'!H11)," ",'Catalogue 2013'!H11)</f>
        <v xml:space="preserve"> </v>
      </c>
      <c r="B18" s="5" t="str">
        <f>IF(ISBLANK('Catalogue 2013'!H11)," ",'Catalogue 2013'!A11)</f>
        <v xml:space="preserve"> </v>
      </c>
      <c r="C18" s="7" t="str">
        <f>IF(ISBLANK('Catalogue 2013'!H11)," ",'Catalogue 2013'!G11)</f>
        <v xml:space="preserve"> </v>
      </c>
      <c r="D18" s="7" t="str">
        <f>IF(ISBLANK('Catalogue 2013'!H11)," ",A18*C18)</f>
        <v xml:space="preserve"> </v>
      </c>
    </row>
    <row r="19" spans="1:4" ht="15.75" x14ac:dyDescent="0.25">
      <c r="A19" s="20" t="str">
        <f>IF(ISBLANK('Catalogue 2013'!H12)," ",'Catalogue 2013'!H12)</f>
        <v xml:space="preserve"> </v>
      </c>
      <c r="B19" s="5" t="str">
        <f>IF(ISBLANK('Catalogue 2013'!H12)," ",'Catalogue 2013'!A12)</f>
        <v xml:space="preserve"> </v>
      </c>
      <c r="C19" s="7" t="str">
        <f>IF(ISBLANK('Catalogue 2013'!H12)," ",'Catalogue 2013'!G12)</f>
        <v xml:space="preserve"> </v>
      </c>
      <c r="D19" s="7" t="str">
        <f>IF(ISBLANK('Catalogue 2013'!H12)," ",A19*C19)</f>
        <v xml:space="preserve"> </v>
      </c>
    </row>
    <row r="20" spans="1:4" ht="15.75" x14ac:dyDescent="0.25">
      <c r="A20" s="20" t="str">
        <f>IF(ISBLANK('Catalogue 2013'!H13)," ",'Catalogue 2013'!H13)</f>
        <v xml:space="preserve"> </v>
      </c>
      <c r="B20" s="5" t="str">
        <f>IF(ISBLANK('Catalogue 2013'!H13)," ",'Catalogue 2013'!A13)</f>
        <v xml:space="preserve"> </v>
      </c>
      <c r="C20" s="7" t="str">
        <f>IF(ISBLANK('Catalogue 2013'!H13)," ",'Catalogue 2013'!G13)</f>
        <v xml:space="preserve"> </v>
      </c>
      <c r="D20" s="7" t="str">
        <f>IF(ISBLANK('Catalogue 2013'!H13)," ",A20*C20)</f>
        <v xml:space="preserve"> </v>
      </c>
    </row>
    <row r="21" spans="1:4" ht="15.75" x14ac:dyDescent="0.25">
      <c r="A21" s="20" t="str">
        <f>IF(ISBLANK('Catalogue 2013'!H14)," ",'Catalogue 2013'!H14)</f>
        <v xml:space="preserve"> </v>
      </c>
      <c r="B21" s="5" t="str">
        <f>IF(ISBLANK('Catalogue 2013'!H14)," ",'Catalogue 2013'!A14)</f>
        <v xml:space="preserve"> </v>
      </c>
      <c r="C21" s="7" t="str">
        <f>IF(ISBLANK('Catalogue 2013'!H14)," ",'Catalogue 2013'!G14)</f>
        <v xml:space="preserve"> </v>
      </c>
      <c r="D21" s="7" t="str">
        <f>IF(ISBLANK('Catalogue 2013'!H14)," ",A21*C21)</f>
        <v xml:space="preserve"> </v>
      </c>
    </row>
    <row r="22" spans="1:4" ht="15.75" x14ac:dyDescent="0.25">
      <c r="A22" s="20" t="str">
        <f>IF(ISBLANK('Catalogue 2013'!H15)," ",'Catalogue 2013'!H15)</f>
        <v xml:space="preserve"> </v>
      </c>
      <c r="B22" s="5" t="str">
        <f>IF(ISBLANK('Catalogue 2013'!H15)," ",'Catalogue 2013'!A15)</f>
        <v xml:space="preserve"> </v>
      </c>
      <c r="C22" s="7" t="str">
        <f>IF(ISBLANK('Catalogue 2013'!H15)," ",'Catalogue 2013'!G15)</f>
        <v xml:space="preserve"> </v>
      </c>
      <c r="D22" s="7" t="str">
        <f>IF(ISBLANK('Catalogue 2013'!H15)," ",A22*C22)</f>
        <v xml:space="preserve"> </v>
      </c>
    </row>
    <row r="23" spans="1:4" ht="15.75" x14ac:dyDescent="0.25">
      <c r="A23" s="20" t="str">
        <f>IF(ISBLANK('Catalogue 2013'!H16)," ",'Catalogue 2013'!H16)</f>
        <v xml:space="preserve"> </v>
      </c>
      <c r="B23" s="5" t="str">
        <f>IF(ISBLANK('Catalogue 2013'!H16)," ",'Catalogue 2013'!A16)</f>
        <v xml:space="preserve"> </v>
      </c>
      <c r="C23" s="7" t="str">
        <f>IF(ISBLANK('Catalogue 2013'!H16)," ",'Catalogue 2013'!G16)</f>
        <v xml:space="preserve"> </v>
      </c>
      <c r="D23" s="7" t="str">
        <f>IF(ISBLANK('Catalogue 2013'!H16)," ",A23*C23)</f>
        <v xml:space="preserve"> </v>
      </c>
    </row>
    <row r="24" spans="1:4" ht="15.75" x14ac:dyDescent="0.25">
      <c r="A24" s="20" t="str">
        <f>IF(ISBLANK('Catalogue 2013'!H17)," ",'Catalogue 2013'!H17)</f>
        <v xml:space="preserve"> </v>
      </c>
      <c r="B24" s="5" t="str">
        <f>IF(ISBLANK('Catalogue 2013'!H17)," ",'Catalogue 2013'!A17)</f>
        <v xml:space="preserve"> </v>
      </c>
      <c r="C24" s="7" t="str">
        <f>IF(ISBLANK('Catalogue 2013'!H17)," ",'Catalogue 2013'!G17)</f>
        <v xml:space="preserve"> </v>
      </c>
      <c r="D24" s="7" t="str">
        <f>IF(ISBLANK('Catalogue 2013'!H17)," ",A24*C24)</f>
        <v xml:space="preserve"> </v>
      </c>
    </row>
    <row r="25" spans="1:4" ht="15.75" x14ac:dyDescent="0.25">
      <c r="A25" s="20" t="str">
        <f>IF(ISBLANK('Catalogue 2013'!H18)," ",'Catalogue 2013'!H18)</f>
        <v xml:space="preserve"> </v>
      </c>
      <c r="B25" s="5" t="str">
        <f>IF(ISBLANK('Catalogue 2013'!H18)," ",'Catalogue 2013'!A18)</f>
        <v xml:space="preserve"> </v>
      </c>
      <c r="C25" s="7" t="str">
        <f>IF(ISBLANK('Catalogue 2013'!H18)," ",'Catalogue 2013'!G18)</f>
        <v xml:space="preserve"> </v>
      </c>
      <c r="D25" s="7" t="str">
        <f>IF(ISBLANK('Catalogue 2013'!H18)," ",A25*C25)</f>
        <v xml:space="preserve"> </v>
      </c>
    </row>
    <row r="26" spans="1:4" ht="15.75" x14ac:dyDescent="0.25">
      <c r="A26" s="20" t="str">
        <f>IF(ISBLANK('Catalogue 2013'!H19)," ",'Catalogue 2013'!H19)</f>
        <v xml:space="preserve"> </v>
      </c>
      <c r="B26" s="5" t="str">
        <f>IF(ISBLANK('Catalogue 2013'!H19)," ",'Catalogue 2013'!A19)</f>
        <v xml:space="preserve"> </v>
      </c>
      <c r="C26" s="7" t="str">
        <f>IF(ISBLANK('Catalogue 2013'!H19)," ",'Catalogue 2013'!G19)</f>
        <v xml:space="preserve"> </v>
      </c>
      <c r="D26" s="7" t="str">
        <f>IF(ISBLANK('Catalogue 2013'!H19)," ",A26*C26)</f>
        <v xml:space="preserve"> </v>
      </c>
    </row>
    <row r="27" spans="1:4" ht="15.75" x14ac:dyDescent="0.25">
      <c r="A27" s="20" t="str">
        <f>IF(ISBLANK('Catalogue 2013'!H20)," ",'Catalogue 2013'!H20)</f>
        <v xml:space="preserve"> </v>
      </c>
      <c r="B27" s="5" t="str">
        <f>IF(ISBLANK('Catalogue 2013'!H20)," ",'Catalogue 2013'!A20)</f>
        <v xml:space="preserve"> </v>
      </c>
      <c r="C27" s="7" t="str">
        <f>IF(ISBLANK('Catalogue 2013'!H20)," ",'Catalogue 2013'!G20)</f>
        <v xml:space="preserve"> </v>
      </c>
      <c r="D27" s="7" t="str">
        <f>IF(ISBLANK('Catalogue 2013'!H20)," ",A27*C27)</f>
        <v xml:space="preserve"> </v>
      </c>
    </row>
    <row r="28" spans="1:4" ht="15.75" x14ac:dyDescent="0.25">
      <c r="A28" s="20" t="str">
        <f>IF(ISBLANK('Catalogue 2013'!H21)," ",'Catalogue 2013'!H21)</f>
        <v xml:space="preserve"> </v>
      </c>
      <c r="B28" s="5" t="str">
        <f>IF(ISBLANK('Catalogue 2013'!H21)," ",'Catalogue 2013'!A21)</f>
        <v xml:space="preserve"> </v>
      </c>
      <c r="C28" s="7" t="str">
        <f>IF(ISBLANK('Catalogue 2013'!H21)," ",'Catalogue 2013'!G21)</f>
        <v xml:space="preserve"> </v>
      </c>
      <c r="D28" s="7" t="str">
        <f>IF(ISBLANK('Catalogue 2013'!H21)," ",A28*C28)</f>
        <v xml:space="preserve"> </v>
      </c>
    </row>
    <row r="29" spans="1:4" ht="15.75" x14ac:dyDescent="0.25">
      <c r="A29" s="20" t="str">
        <f>IF(ISBLANK('Catalogue 2013'!H22)," ",'Catalogue 2013'!H22)</f>
        <v xml:space="preserve"> </v>
      </c>
      <c r="B29" s="5" t="str">
        <f>IF(ISBLANK('Catalogue 2013'!H22)," ",'Catalogue 2013'!A22)</f>
        <v xml:space="preserve"> </v>
      </c>
      <c r="C29" s="7" t="str">
        <f>IF(ISBLANK('Catalogue 2013'!H22)," ",'Catalogue 2013'!G22)</f>
        <v xml:space="preserve"> </v>
      </c>
      <c r="D29" s="7" t="str">
        <f>IF(ISBLANK('Catalogue 2013'!H22)," ",A29*C29)</f>
        <v xml:space="preserve"> </v>
      </c>
    </row>
    <row r="30" spans="1:4" ht="15.75" x14ac:dyDescent="0.25">
      <c r="A30" s="20" t="str">
        <f>IF(ISBLANK('Catalogue 2013'!H23)," ",'Catalogue 2013'!H23)</f>
        <v xml:space="preserve"> </v>
      </c>
      <c r="B30" s="5" t="str">
        <f>IF(ISBLANK('Catalogue 2013'!H23)," ",'Catalogue 2013'!A23)</f>
        <v xml:space="preserve"> </v>
      </c>
      <c r="C30" s="7" t="str">
        <f>IF(ISBLANK('Catalogue 2013'!H23)," ",'Catalogue 2013'!G23)</f>
        <v xml:space="preserve"> </v>
      </c>
      <c r="D30" s="7" t="str">
        <f>IF(ISBLANK('Catalogue 2013'!H23)," ",A30*C30)</f>
        <v xml:space="preserve"> </v>
      </c>
    </row>
    <row r="31" spans="1:4" ht="15.75" x14ac:dyDescent="0.25">
      <c r="A31" s="20" t="str">
        <f>IF(ISBLANK('Catalogue 2013'!H24)," ",'Catalogue 2013'!H24)</f>
        <v xml:space="preserve"> </v>
      </c>
      <c r="B31" s="5" t="str">
        <f>IF(ISBLANK('Catalogue 2013'!H24)," ",'Catalogue 2013'!A24)</f>
        <v xml:space="preserve"> </v>
      </c>
      <c r="C31" s="7" t="str">
        <f>IF(ISBLANK('Catalogue 2013'!H24)," ",'Catalogue 2013'!G24)</f>
        <v xml:space="preserve"> </v>
      </c>
      <c r="D31" s="7" t="str">
        <f>IF(ISBLANK('Catalogue 2013'!H24)," ",A31*C31)</f>
        <v xml:space="preserve"> </v>
      </c>
    </row>
    <row r="32" spans="1:4" ht="15.75" x14ac:dyDescent="0.25">
      <c r="A32" s="20" t="str">
        <f>IF(ISBLANK('Catalogue 2013'!H25)," ",'Catalogue 2013'!H25)</f>
        <v xml:space="preserve"> </v>
      </c>
      <c r="B32" s="5" t="str">
        <f>IF(ISBLANK('Catalogue 2013'!H25)," ",'Catalogue 2013'!A25)</f>
        <v xml:space="preserve"> </v>
      </c>
      <c r="C32" s="7" t="str">
        <f>IF(ISBLANK('Catalogue 2013'!H25)," ",'Catalogue 2013'!G25)</f>
        <v xml:space="preserve"> </v>
      </c>
      <c r="D32" s="7" t="str">
        <f>IF(ISBLANK('Catalogue 2013'!H25)," ",A32*C32)</f>
        <v xml:space="preserve"> </v>
      </c>
    </row>
    <row r="33" spans="1:4" ht="15.75" x14ac:dyDescent="0.25">
      <c r="A33" s="20" t="str">
        <f>IF(ISBLANK('Catalogue 2013'!H26)," ",'Catalogue 2013'!H26)</f>
        <v xml:space="preserve"> </v>
      </c>
      <c r="B33" s="5" t="str">
        <f>IF(ISBLANK('Catalogue 2013'!H26)," ",'Catalogue 2013'!A26)</f>
        <v xml:space="preserve"> </v>
      </c>
      <c r="C33" s="7" t="str">
        <f>IF(ISBLANK('Catalogue 2013'!H26)," ",'Catalogue 2013'!G26)</f>
        <v xml:space="preserve"> </v>
      </c>
      <c r="D33" s="7" t="str">
        <f>IF(ISBLANK('Catalogue 2013'!H26)," ",A33*C33)</f>
        <v xml:space="preserve"> </v>
      </c>
    </row>
    <row r="34" spans="1:4" ht="15.75" x14ac:dyDescent="0.25">
      <c r="A34" s="20" t="str">
        <f>IF(ISBLANK('Catalogue 2013'!H27)," ",'Catalogue 2013'!H27)</f>
        <v xml:space="preserve"> </v>
      </c>
      <c r="B34" s="5" t="str">
        <f>IF(ISBLANK('Catalogue 2013'!H27)," ",'Catalogue 2013'!A27)</f>
        <v xml:space="preserve"> </v>
      </c>
      <c r="C34" s="7" t="str">
        <f>IF(ISBLANK('Catalogue 2013'!H27)," ",'Catalogue 2013'!G27)</f>
        <v xml:space="preserve"> </v>
      </c>
      <c r="D34" s="7" t="str">
        <f>IF(ISBLANK('Catalogue 2013'!H27)," ",A34*C34)</f>
        <v xml:space="preserve"> </v>
      </c>
    </row>
    <row r="35" spans="1:4" ht="15.75" x14ac:dyDescent="0.25">
      <c r="A35" s="20" t="str">
        <f>IF(ISBLANK('Catalogue 2013'!H28)," ",'Catalogue 2013'!H28)</f>
        <v xml:space="preserve"> </v>
      </c>
      <c r="B35" s="5" t="str">
        <f>IF(ISBLANK('Catalogue 2013'!H28)," ",'Catalogue 2013'!A28)</f>
        <v xml:space="preserve"> </v>
      </c>
      <c r="C35" s="7" t="str">
        <f>IF(ISBLANK('Catalogue 2013'!H28)," ",'Catalogue 2013'!G28)</f>
        <v xml:space="preserve"> </v>
      </c>
      <c r="D35" s="7" t="str">
        <f>IF(ISBLANK('Catalogue 2013'!H28)," ",A35*C35)</f>
        <v xml:space="preserve"> </v>
      </c>
    </row>
    <row r="36" spans="1:4" ht="15.75" x14ac:dyDescent="0.25">
      <c r="A36" s="20" t="str">
        <f>IF(ISBLANK('Catalogue 2013'!H29)," ",'Catalogue 2013'!H29)</f>
        <v xml:space="preserve"> </v>
      </c>
      <c r="B36" s="5" t="str">
        <f>IF(ISBLANK('Catalogue 2013'!H29)," ",'Catalogue 2013'!A29)</f>
        <v xml:space="preserve"> </v>
      </c>
      <c r="C36" s="7" t="str">
        <f>IF(ISBLANK('Catalogue 2013'!H29)," ",'Catalogue 2013'!G29)</f>
        <v xml:space="preserve"> </v>
      </c>
      <c r="D36" s="7" t="str">
        <f>IF(ISBLANK('Catalogue 2013'!H29)," ",A36*C36)</f>
        <v xml:space="preserve"> </v>
      </c>
    </row>
    <row r="37" spans="1:4" ht="15.75" x14ac:dyDescent="0.25">
      <c r="A37" s="20" t="str">
        <f>IF(ISBLANK('Catalogue 2013'!H30)," ",'Catalogue 2013'!H30)</f>
        <v xml:space="preserve"> </v>
      </c>
      <c r="B37" s="5" t="str">
        <f>IF(ISBLANK('Catalogue 2013'!H30)," ",'Catalogue 2013'!A30)</f>
        <v xml:space="preserve"> </v>
      </c>
      <c r="C37" s="7" t="str">
        <f>IF(ISBLANK('Catalogue 2013'!H30)," ",'Catalogue 2013'!G30)</f>
        <v xml:space="preserve"> </v>
      </c>
      <c r="D37" s="7" t="str">
        <f>IF(ISBLANK('Catalogue 2013'!H30)," ",A37*C37)</f>
        <v xml:space="preserve"> </v>
      </c>
    </row>
    <row r="38" spans="1:4" ht="15.75" x14ac:dyDescent="0.25">
      <c r="A38" s="20" t="str">
        <f>IF(ISBLANK('Catalogue 2013'!H31)," ",'Catalogue 2013'!H31)</f>
        <v xml:space="preserve"> </v>
      </c>
      <c r="B38" s="5" t="str">
        <f>IF(ISBLANK('Catalogue 2013'!H31)," ",'Catalogue 2013'!A31)</f>
        <v xml:space="preserve"> </v>
      </c>
      <c r="C38" s="7" t="str">
        <f>IF(ISBLANK('Catalogue 2013'!H31)," ",'Catalogue 2013'!G31)</f>
        <v xml:space="preserve"> </v>
      </c>
      <c r="D38" s="7" t="str">
        <f>IF(ISBLANK('Catalogue 2013'!H31)," ",A38*C38)</f>
        <v xml:space="preserve"> </v>
      </c>
    </row>
    <row r="39" spans="1:4" ht="15.75" x14ac:dyDescent="0.25">
      <c r="A39" s="20" t="str">
        <f>IF(ISBLANK('Catalogue 2013'!H32)," ",'Catalogue 2013'!H32)</f>
        <v xml:space="preserve"> </v>
      </c>
      <c r="B39" s="5" t="str">
        <f>IF(ISBLANK('Catalogue 2013'!H32)," ",'Catalogue 2013'!A32)</f>
        <v xml:space="preserve"> </v>
      </c>
      <c r="C39" s="7" t="str">
        <f>IF(ISBLANK('Catalogue 2013'!H32)," ",'Catalogue 2013'!G32)</f>
        <v xml:space="preserve"> </v>
      </c>
      <c r="D39" s="7" t="str">
        <f>IF(ISBLANK('Catalogue 2013'!H32)," ",A39*C39)</f>
        <v xml:space="preserve"> </v>
      </c>
    </row>
    <row r="40" spans="1:4" ht="15.75" x14ac:dyDescent="0.25">
      <c r="A40" s="20" t="str">
        <f>IF(ISBLANK('Catalogue 2013'!H33)," ",'Catalogue 2013'!H33)</f>
        <v xml:space="preserve"> </v>
      </c>
      <c r="B40" s="5" t="str">
        <f>IF(ISBLANK('Catalogue 2013'!H33)," ",'Catalogue 2013'!A33)</f>
        <v xml:space="preserve"> </v>
      </c>
      <c r="C40" s="7" t="str">
        <f>IF(ISBLANK('Catalogue 2013'!H33)," ",'Catalogue 2013'!G33)</f>
        <v xml:space="preserve"> </v>
      </c>
      <c r="D40" s="7" t="str">
        <f>IF(ISBLANK('Catalogue 2013'!H33)," ",A40*C40)</f>
        <v xml:space="preserve"> </v>
      </c>
    </row>
    <row r="41" spans="1:4" ht="15.75" x14ac:dyDescent="0.25">
      <c r="A41" s="20" t="str">
        <f>IF(ISBLANK('Catalogue 2013'!H34)," ",'Catalogue 2013'!H34)</f>
        <v xml:space="preserve"> </v>
      </c>
      <c r="B41" s="5" t="str">
        <f>IF(ISBLANK('Catalogue 2013'!H34)," ",'Catalogue 2013'!A34)</f>
        <v xml:space="preserve"> </v>
      </c>
      <c r="C41" s="7" t="str">
        <f>IF(ISBLANK('Catalogue 2013'!H34)," ",'Catalogue 2013'!G34)</f>
        <v xml:space="preserve"> </v>
      </c>
      <c r="D41" s="7" t="str">
        <f>IF(ISBLANK('Catalogue 2013'!H34)," ",A41*C41)</f>
        <v xml:space="preserve"> </v>
      </c>
    </row>
    <row r="42" spans="1:4" ht="15.75" x14ac:dyDescent="0.25">
      <c r="A42" s="20" t="str">
        <f>IF(ISBLANK('Catalogue 2013'!H35)," ",'Catalogue 2013'!H35)</f>
        <v xml:space="preserve"> </v>
      </c>
      <c r="B42" s="5" t="str">
        <f>IF(ISBLANK('Catalogue 2013'!H35)," ",'Catalogue 2013'!A35)</f>
        <v xml:space="preserve"> </v>
      </c>
      <c r="C42" s="7" t="str">
        <f>IF(ISBLANK('Catalogue 2013'!H35)," ",'Catalogue 2013'!G35)</f>
        <v xml:space="preserve"> </v>
      </c>
      <c r="D42" s="7" t="str">
        <f>IF(ISBLANK('Catalogue 2013'!H35)," ",A42*C42)</f>
        <v xml:space="preserve"> </v>
      </c>
    </row>
    <row r="43" spans="1:4" ht="15.75" x14ac:dyDescent="0.25">
      <c r="A43" s="20" t="str">
        <f>IF(ISBLANK('Catalogue 2013'!H36)," ",'Catalogue 2013'!H36)</f>
        <v xml:space="preserve"> </v>
      </c>
      <c r="B43" s="5" t="str">
        <f>IF(ISBLANK('Catalogue 2013'!H36)," ",'Catalogue 2013'!A36)</f>
        <v xml:space="preserve"> </v>
      </c>
      <c r="C43" s="7" t="str">
        <f>IF(ISBLANK('Catalogue 2013'!H36)," ",'Catalogue 2013'!G36)</f>
        <v xml:space="preserve"> </v>
      </c>
      <c r="D43" s="7" t="str">
        <f>IF(ISBLANK('Catalogue 2013'!H36)," ",A43*C43)</f>
        <v xml:space="preserve"> </v>
      </c>
    </row>
    <row r="44" spans="1:4" ht="15.75" x14ac:dyDescent="0.25">
      <c r="A44" s="20" t="str">
        <f>IF(ISBLANK('Catalogue 2013'!H37)," ",'Catalogue 2013'!H37)</f>
        <v xml:space="preserve"> </v>
      </c>
      <c r="B44" s="5" t="str">
        <f>IF(ISBLANK('Catalogue 2013'!H37)," ",'Catalogue 2013'!A37)</f>
        <v xml:space="preserve"> </v>
      </c>
      <c r="C44" s="7" t="str">
        <f>IF(ISBLANK('Catalogue 2013'!H37)," ",'Catalogue 2013'!G37)</f>
        <v xml:space="preserve"> </v>
      </c>
      <c r="D44" s="7" t="str">
        <f>IF(ISBLANK('Catalogue 2013'!H37)," ",A44*C44)</f>
        <v xml:space="preserve"> </v>
      </c>
    </row>
    <row r="45" spans="1:4" ht="15.75" x14ac:dyDescent="0.25">
      <c r="A45" s="20" t="str">
        <f>IF(ISBLANK('Catalogue 2013'!H38)," ",'Catalogue 2013'!H38)</f>
        <v xml:space="preserve"> </v>
      </c>
      <c r="B45" s="5" t="str">
        <f>IF(ISBLANK('Catalogue 2013'!H38)," ",'Catalogue 2013'!A38)</f>
        <v xml:space="preserve"> </v>
      </c>
      <c r="C45" s="7" t="str">
        <f>IF(ISBLANK('Catalogue 2013'!H38)," ",'Catalogue 2013'!G38)</f>
        <v xml:space="preserve"> </v>
      </c>
      <c r="D45" s="7" t="str">
        <f>IF(ISBLANK('Catalogue 2013'!H38)," ",A45*C45)</f>
        <v xml:space="preserve"> </v>
      </c>
    </row>
    <row r="46" spans="1:4" ht="15.75" x14ac:dyDescent="0.25">
      <c r="A46" s="20" t="str">
        <f>IF(ISBLANK('Catalogue 2013'!H39)," ",'Catalogue 2013'!H39)</f>
        <v xml:space="preserve"> </v>
      </c>
      <c r="B46" s="5" t="str">
        <f>IF(ISBLANK('Catalogue 2013'!H39)," ",'Catalogue 2013'!A39)</f>
        <v xml:space="preserve"> </v>
      </c>
      <c r="C46" s="7" t="str">
        <f>IF(ISBLANK('Catalogue 2013'!H39)," ",'Catalogue 2013'!G39)</f>
        <v xml:space="preserve"> </v>
      </c>
      <c r="D46" s="7" t="str">
        <f>IF(ISBLANK('Catalogue 2013'!H39)," ",A46*C46)</f>
        <v xml:space="preserve"> </v>
      </c>
    </row>
    <row r="47" spans="1:4" ht="15.75" x14ac:dyDescent="0.25">
      <c r="A47" s="20" t="str">
        <f>IF(ISBLANK('Catalogue 2013'!H40)," ",'Catalogue 2013'!H40)</f>
        <v xml:space="preserve"> </v>
      </c>
      <c r="B47" s="5" t="str">
        <f>IF(ISBLANK('Catalogue 2013'!H40)," ",'Catalogue 2013'!A40)</f>
        <v xml:space="preserve"> </v>
      </c>
      <c r="C47" s="7" t="str">
        <f>IF(ISBLANK('Catalogue 2013'!H40)," ",'Catalogue 2013'!G40)</f>
        <v xml:space="preserve"> </v>
      </c>
      <c r="D47" s="7" t="str">
        <f>IF(ISBLANK('Catalogue 2013'!H40)," ",A47*C47)</f>
        <v xml:space="preserve"> </v>
      </c>
    </row>
    <row r="48" spans="1:4" ht="15.75" x14ac:dyDescent="0.25">
      <c r="A48" s="20" t="str">
        <f>IF(ISBLANK('Catalogue 2013'!H41)," ",'Catalogue 2013'!H41)</f>
        <v xml:space="preserve"> </v>
      </c>
      <c r="B48" s="5" t="str">
        <f>IF(ISBLANK('Catalogue 2013'!H41)," ",'Catalogue 2013'!A41)</f>
        <v xml:space="preserve"> </v>
      </c>
      <c r="C48" s="7" t="str">
        <f>IF(ISBLANK('Catalogue 2013'!H41)," ",'Catalogue 2013'!G41)</f>
        <v xml:space="preserve"> </v>
      </c>
      <c r="D48" s="7" t="str">
        <f>IF(ISBLANK('Catalogue 2013'!H41)," ",A48*C48)</f>
        <v xml:space="preserve"> </v>
      </c>
    </row>
    <row r="49" spans="1:4" ht="15.75" x14ac:dyDescent="0.25">
      <c r="A49" s="20" t="str">
        <f>IF(ISBLANK('Catalogue 2013'!H42)," ",'Catalogue 2013'!H42)</f>
        <v xml:space="preserve"> </v>
      </c>
      <c r="B49" s="5" t="str">
        <f>IF(ISBLANK('Catalogue 2013'!H42)," ",'Catalogue 2013'!A42)</f>
        <v xml:space="preserve"> </v>
      </c>
      <c r="C49" s="7" t="str">
        <f>IF(ISBLANK('Catalogue 2013'!H42)," ",'Catalogue 2013'!G42)</f>
        <v xml:space="preserve"> </v>
      </c>
      <c r="D49" s="7" t="str">
        <f>IF(ISBLANK('Catalogue 2013'!H42)," ",A49*C49)</f>
        <v xml:space="preserve"> </v>
      </c>
    </row>
    <row r="50" spans="1:4" ht="15.75" x14ac:dyDescent="0.25">
      <c r="A50" s="20" t="str">
        <f>IF(ISBLANK('Catalogue 2013'!H43)," ",'Catalogue 2013'!H43)</f>
        <v xml:space="preserve"> </v>
      </c>
      <c r="B50" s="5" t="str">
        <f>IF(ISBLANK('Catalogue 2013'!H43)," ",'Catalogue 2013'!A43)</f>
        <v xml:space="preserve"> </v>
      </c>
      <c r="C50" s="7" t="str">
        <f>IF(ISBLANK('Catalogue 2013'!H43)," ",'Catalogue 2013'!G43)</f>
        <v xml:space="preserve"> </v>
      </c>
      <c r="D50" s="7" t="str">
        <f>IF(ISBLANK('Catalogue 2013'!H43)," ",A50*C50)</f>
        <v xml:space="preserve"> </v>
      </c>
    </row>
    <row r="51" spans="1:4" ht="15.75" x14ac:dyDescent="0.25">
      <c r="A51" s="20" t="str">
        <f>IF(ISBLANK('Catalogue 2013'!H44)," ",'Catalogue 2013'!H44)</f>
        <v xml:space="preserve"> </v>
      </c>
      <c r="B51" s="5" t="str">
        <f>IF(ISBLANK('Catalogue 2013'!H44)," ",'Catalogue 2013'!A44)</f>
        <v xml:space="preserve"> </v>
      </c>
      <c r="C51" s="7" t="str">
        <f>IF(ISBLANK('Catalogue 2013'!H44)," ",'Catalogue 2013'!G44)</f>
        <v xml:space="preserve"> </v>
      </c>
      <c r="D51" s="7" t="str">
        <f>IF(ISBLANK('Catalogue 2013'!H44)," ",A51*C51)</f>
        <v xml:space="preserve"> </v>
      </c>
    </row>
    <row r="52" spans="1:4" ht="15.75" x14ac:dyDescent="0.25">
      <c r="A52" s="20" t="str">
        <f>IF(ISBLANK('Catalogue 2013'!H45)," ",'Catalogue 2013'!H45)</f>
        <v xml:space="preserve"> </v>
      </c>
      <c r="B52" s="5" t="str">
        <f>IF(ISBLANK('Catalogue 2013'!H45)," ",'Catalogue 2013'!A45)</f>
        <v xml:space="preserve"> </v>
      </c>
      <c r="C52" s="7" t="str">
        <f>IF(ISBLANK('Catalogue 2013'!H45)," ",'Catalogue 2013'!G45)</f>
        <v xml:space="preserve"> </v>
      </c>
      <c r="D52" s="7" t="str">
        <f>IF(ISBLANK('Catalogue 2013'!H45)," ",A52*C52)</f>
        <v xml:space="preserve"> </v>
      </c>
    </row>
    <row r="53" spans="1:4" ht="15.75" x14ac:dyDescent="0.25">
      <c r="A53" s="20" t="str">
        <f>IF(ISBLANK('Catalogue 2013'!H46)," ",'Catalogue 2013'!H46)</f>
        <v xml:space="preserve"> </v>
      </c>
      <c r="B53" s="5" t="str">
        <f>IF(ISBLANK('Catalogue 2013'!H46)," ",'Catalogue 2013'!A46)</f>
        <v xml:space="preserve"> </v>
      </c>
      <c r="C53" s="7" t="str">
        <f>IF(ISBLANK('Catalogue 2013'!H46)," ",'Catalogue 2013'!G46)</f>
        <v xml:space="preserve"> </v>
      </c>
      <c r="D53" s="7" t="str">
        <f>IF(ISBLANK('Catalogue 2013'!H46)," ",A53*C53)</f>
        <v xml:space="preserve"> </v>
      </c>
    </row>
    <row r="54" spans="1:4" ht="15.75" x14ac:dyDescent="0.25">
      <c r="A54" s="20" t="str">
        <f>IF(ISBLANK('Catalogue 2013'!H47)," ",'Catalogue 2013'!H47)</f>
        <v xml:space="preserve"> </v>
      </c>
      <c r="B54" s="5" t="str">
        <f>IF(ISBLANK('Catalogue 2013'!H47)," ",'Catalogue 2013'!A47)</f>
        <v xml:space="preserve"> </v>
      </c>
      <c r="C54" s="7" t="str">
        <f>IF(ISBLANK('Catalogue 2013'!H47)," ",'Catalogue 2013'!G47)</f>
        <v xml:space="preserve"> </v>
      </c>
      <c r="D54" s="7" t="str">
        <f>IF(ISBLANK('Catalogue 2013'!H47)," ",A54*C54)</f>
        <v xml:space="preserve"> </v>
      </c>
    </row>
    <row r="55" spans="1:4" ht="15.75" x14ac:dyDescent="0.25">
      <c r="A55" s="20" t="str">
        <f>IF(ISBLANK('Catalogue 2013'!H48)," ",'Catalogue 2013'!H48)</f>
        <v xml:space="preserve"> </v>
      </c>
      <c r="B55" s="5" t="str">
        <f>IF(ISBLANK('Catalogue 2013'!H48)," ",'Catalogue 2013'!A48)</f>
        <v xml:space="preserve"> </v>
      </c>
      <c r="C55" s="7" t="str">
        <f>IF(ISBLANK('Catalogue 2013'!H48)," ",'Catalogue 2013'!G48)</f>
        <v xml:space="preserve"> </v>
      </c>
      <c r="D55" s="7" t="str">
        <f>IF(ISBLANK('Catalogue 2013'!H48)," ",A55*C55)</f>
        <v xml:space="preserve"> </v>
      </c>
    </row>
    <row r="56" spans="1:4" ht="15.75" x14ac:dyDescent="0.25">
      <c r="A56" s="20" t="str">
        <f>IF(ISBLANK('Catalogue 2013'!H49)," ",'Catalogue 2013'!H49)</f>
        <v xml:space="preserve"> </v>
      </c>
      <c r="B56" s="5" t="str">
        <f>IF(ISBLANK('Catalogue 2013'!H49)," ",'Catalogue 2013'!A49)</f>
        <v xml:space="preserve"> </v>
      </c>
      <c r="C56" s="7" t="str">
        <f>IF(ISBLANK('Catalogue 2013'!H49)," ",'Catalogue 2013'!G49)</f>
        <v xml:space="preserve"> </v>
      </c>
      <c r="D56" s="7" t="str">
        <f>IF(ISBLANK('Catalogue 2013'!H49)," ",A56*C56)</f>
        <v xml:space="preserve"> </v>
      </c>
    </row>
    <row r="57" spans="1:4" ht="15.75" x14ac:dyDescent="0.25">
      <c r="A57" s="20" t="str">
        <f>IF(ISBLANK('Catalogue 2013'!H50)," ",'Catalogue 2013'!H50)</f>
        <v xml:space="preserve"> </v>
      </c>
      <c r="B57" s="5" t="str">
        <f>IF(ISBLANK('Catalogue 2013'!H50)," ",'Catalogue 2013'!A50)</f>
        <v xml:space="preserve"> </v>
      </c>
      <c r="C57" s="7" t="str">
        <f>IF(ISBLANK('Catalogue 2013'!H50)," ",'Catalogue 2013'!G50)</f>
        <v xml:space="preserve"> </v>
      </c>
      <c r="D57" s="7" t="str">
        <f>IF(ISBLANK('Catalogue 2013'!H50)," ",A57*C57)</f>
        <v xml:space="preserve"> </v>
      </c>
    </row>
    <row r="58" spans="1:4" ht="15.75" x14ac:dyDescent="0.25">
      <c r="A58" s="20" t="str">
        <f>IF(ISBLANK('Catalogue 2013'!H51)," ",'Catalogue 2013'!H51)</f>
        <v xml:space="preserve"> </v>
      </c>
      <c r="B58" s="5" t="str">
        <f>IF(ISBLANK('Catalogue 2013'!H51)," ",'Catalogue 2013'!A51)</f>
        <v xml:space="preserve"> </v>
      </c>
      <c r="C58" s="7" t="str">
        <f>IF(ISBLANK('Catalogue 2013'!H51)," ",'Catalogue 2013'!G51)</f>
        <v xml:space="preserve"> </v>
      </c>
      <c r="D58" s="7" t="str">
        <f>IF(ISBLANK('Catalogue 2013'!H51)," ",A58*C58)</f>
        <v xml:space="preserve"> </v>
      </c>
    </row>
    <row r="59" spans="1:4" ht="15.75" x14ac:dyDescent="0.25">
      <c r="A59" s="20" t="str">
        <f>IF(ISBLANK('Catalogue 2013'!H52)," ",'Catalogue 2013'!H52)</f>
        <v xml:space="preserve"> </v>
      </c>
      <c r="B59" s="5" t="str">
        <f>IF(ISBLANK('Catalogue 2013'!H52)," ",'Catalogue 2013'!A52)</f>
        <v xml:space="preserve"> </v>
      </c>
      <c r="C59" s="7" t="str">
        <f>IF(ISBLANK('Catalogue 2013'!H52)," ",'Catalogue 2013'!G52)</f>
        <v xml:space="preserve"> </v>
      </c>
      <c r="D59" s="7" t="str">
        <f>IF(ISBLANK('Catalogue 2013'!H52)," ",A59*C59)</f>
        <v xml:space="preserve"> </v>
      </c>
    </row>
    <row r="60" spans="1:4" ht="15.75" x14ac:dyDescent="0.25">
      <c r="A60" s="20"/>
      <c r="B60" s="5"/>
      <c r="C60" s="7"/>
      <c r="D60" s="7"/>
    </row>
    <row r="61" spans="1:4" ht="17.25" customHeight="1" x14ac:dyDescent="0.25">
      <c r="A61" s="31" t="s">
        <v>65</v>
      </c>
      <c r="B61" s="21"/>
      <c r="C61" s="27" t="s">
        <v>19</v>
      </c>
      <c r="D61" s="12">
        <f>SUM(D9:D60)</f>
        <v>0</v>
      </c>
    </row>
    <row r="62" spans="1:4" ht="15" customHeight="1" x14ac:dyDescent="0.25">
      <c r="A62" s="29" t="s">
        <v>26</v>
      </c>
      <c r="B62" s="21"/>
      <c r="C62" s="26" t="s">
        <v>100</v>
      </c>
      <c r="D62" s="11"/>
    </row>
    <row r="63" spans="1:4" ht="16.5" customHeight="1" x14ac:dyDescent="0.2">
      <c r="B63" s="26" t="s">
        <v>27</v>
      </c>
      <c r="C63" s="21"/>
      <c r="D63" s="12">
        <f>SUM(D61:D62)</f>
        <v>0</v>
      </c>
    </row>
    <row r="64" spans="1:4" ht="15.75" x14ac:dyDescent="0.25">
      <c r="A64" s="28" t="s">
        <v>28</v>
      </c>
      <c r="B64" s="22"/>
      <c r="C64" s="22"/>
    </row>
    <row r="65" spans="1:3" x14ac:dyDescent="0.2">
      <c r="A65" s="35" t="s">
        <v>50</v>
      </c>
      <c r="B65" s="1" t="s">
        <v>51</v>
      </c>
      <c r="C65"/>
    </row>
    <row r="66" spans="1:3" x14ac:dyDescent="0.2">
      <c r="A66"/>
      <c r="B66" s="36" t="s">
        <v>52</v>
      </c>
    </row>
    <row r="67" spans="1:3" x14ac:dyDescent="0.2">
      <c r="A67"/>
      <c r="B67" s="36" t="s">
        <v>53</v>
      </c>
    </row>
    <row r="68" spans="1:3" x14ac:dyDescent="0.2">
      <c r="A68"/>
      <c r="B68" s="36" t="s">
        <v>54</v>
      </c>
    </row>
  </sheetData>
  <autoFilter ref="C1:C68"/>
  <phoneticPr fontId="0" type="noConversion"/>
  <dataValidations count="1">
    <dataValidation type="list" showInputMessage="1" showErrorMessage="1" sqref="B6">
      <formula1>$F$2:$F$3</formula1>
    </dataValidation>
  </dataValidations>
  <printOptions gridLines="1"/>
  <pageMargins left="1.37" right="0.27559055118110237" top="0.17" bottom="0" header="0" footer="0"/>
  <pageSetup scale="61" orientation="portrait" r:id="rId1"/>
  <headerFooter alignWithMargins="0"/>
  <cellWatches>
    <cellWatch r="B6"/>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Catalogue 2013</vt:lpstr>
      <vt:lpstr>Commande 2013</vt:lpstr>
      <vt:lpstr>'Commande 2013'!Zone_d_impression</vt:lpstr>
    </vt:vector>
  </TitlesOfParts>
  <Company>ING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jdolbec</dc:creator>
  <cp:lastModifiedBy>Jean-Yves</cp:lastModifiedBy>
  <cp:lastPrinted>2007-03-30T00:27:04Z</cp:lastPrinted>
  <dcterms:created xsi:type="dcterms:W3CDTF">2005-03-23T13:39:13Z</dcterms:created>
  <dcterms:modified xsi:type="dcterms:W3CDTF">2013-01-26T02:19:15Z</dcterms:modified>
</cp:coreProperties>
</file>